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bailey\Documents\Templates\STEELWEB, CNO, METALLOS WEBSITES - REVISED MAY 2020\Canadian\Financial Secretary Cash Books\"/>
    </mc:Choice>
  </mc:AlternateContent>
  <xr:revisionPtr revIDLastSave="0" documentId="13_ncr:1_{D96BC1E0-E450-470E-A6F7-2644CC52A6BA}" xr6:coauthVersionLast="36" xr6:coauthVersionMax="36" xr10:uidLastSave="{00000000-0000-0000-0000-000000000000}"/>
  <workbookProtection workbookAlgorithmName="SHA-512" workbookHashValue="gh6yZDmcG2t+mmds6dKB2cOkcIse6URrHVIQ6YIzqzWCCu2OkSsLmK3MAlHHJbzPaNcyAkmx6i05GrPoUfbQPw==" workbookSaltValue="DsaYCNEDvKemjbFUDN8FMw==" workbookSpinCount="100000" lockStructure="1"/>
  <bookViews>
    <workbookView xWindow="-15" yWindow="-15" windowWidth="5865" windowHeight="6450" tabRatio="830" xr2:uid="{00000000-000D-0000-FFFF-FFFF00000000}"/>
  </bookViews>
  <sheets>
    <sheet name="DIRECTIONS" sheetId="14" r:id="rId1"/>
    <sheet name="JANUARY" sheetId="1" r:id="rId2"/>
    <sheet name="JanRpt" sheetId="32" r:id="rId3"/>
    <sheet name="FEBRUARY" sheetId="2" r:id="rId4"/>
    <sheet name="FebRpt" sheetId="31" r:id="rId5"/>
    <sheet name="MARCH" sheetId="15" r:id="rId6"/>
    <sheet name="MarRpt" sheetId="30" r:id="rId7"/>
    <sheet name="1-qt TrstRpt" sheetId="29" r:id="rId8"/>
    <sheet name="APRIL" sheetId="4" r:id="rId9"/>
    <sheet name="AprRpt" sheetId="28" r:id="rId10"/>
    <sheet name="MAY" sheetId="5" r:id="rId11"/>
    <sheet name="MayRpt" sheetId="27" r:id="rId12"/>
    <sheet name="JUNE" sheetId="6" r:id="rId13"/>
    <sheet name="JunRpt" sheetId="26" r:id="rId14"/>
    <sheet name="2-qt TrstRpt" sheetId="25" r:id="rId15"/>
    <sheet name="JULY" sheetId="7" r:id="rId16"/>
    <sheet name="JulRpt" sheetId="24" r:id="rId17"/>
    <sheet name="AUGUST" sheetId="8" r:id="rId18"/>
    <sheet name="AugRpt" sheetId="23" r:id="rId19"/>
    <sheet name="SEPTEMBER" sheetId="9" r:id="rId20"/>
    <sheet name="SepRpt" sheetId="22" r:id="rId21"/>
    <sheet name="3-qt TrstRpt" sheetId="21" r:id="rId22"/>
    <sheet name="OCTOBER" sheetId="10" r:id="rId23"/>
    <sheet name="OctRpt" sheetId="20" r:id="rId24"/>
    <sheet name="NOVEMBER" sheetId="11" r:id="rId25"/>
    <sheet name="NovRpt" sheetId="19" r:id="rId26"/>
    <sheet name="DECEMBER" sheetId="12" r:id="rId27"/>
    <sheet name="DecRpt" sheetId="18" r:id="rId28"/>
    <sheet name="4-qt TrstRpt" sheetId="17" r:id="rId29"/>
    <sheet name="AR251C" sheetId="13" r:id="rId30"/>
  </sheets>
  <definedNames>
    <definedName name="_xlnm.Print_Area" localSheetId="7">'1-qt TrstRpt'!$A$1:$J$69</definedName>
    <definedName name="_xlnm.Print_Area" localSheetId="14">'2-qt TrstRpt'!$A$1:$J$69</definedName>
    <definedName name="_xlnm.Print_Area" localSheetId="21">'3-qt TrstRpt'!$A$1:$J$69</definedName>
    <definedName name="_xlnm.Print_Area" localSheetId="28">'4-qt TrstRpt'!$A$1:$J$69</definedName>
    <definedName name="_xlnm.Print_Area" localSheetId="8">APRIL!$A$9:$AL$517</definedName>
    <definedName name="_xlnm.Print_Area" localSheetId="9">AprRpt!$A$1:$J$51</definedName>
    <definedName name="_xlnm.Print_Area" localSheetId="29">AR251C!$A$8:$AJ$43,AR251C!$A$44:$R$71</definedName>
    <definedName name="_xlnm.Print_Area" localSheetId="18">AugRpt!$A$1:$J$51</definedName>
    <definedName name="_xlnm.Print_Area" localSheetId="17">AUGUST!$A$9:$AL$517</definedName>
    <definedName name="_xlnm.Print_Area" localSheetId="26">DECEMBER!$A$9:$AL$517</definedName>
    <definedName name="_xlnm.Print_Area" localSheetId="27">DecRpt!$A$1:$J$51</definedName>
    <definedName name="_xlnm.Print_Area" localSheetId="4">FebRpt!$A$1:$J$51</definedName>
    <definedName name="_xlnm.Print_Area" localSheetId="3">FEBRUARY!$A$9:$AL$517</definedName>
    <definedName name="_xlnm.Print_Area" localSheetId="2">JanRpt!$A$1:$J$51</definedName>
    <definedName name="_xlnm.Print_Area" localSheetId="1">JANUARY!$A$9:$AL$517</definedName>
    <definedName name="_xlnm.Print_Area" localSheetId="16">JulRpt!$A$1:$J$51</definedName>
    <definedName name="_xlnm.Print_Area" localSheetId="15">JULY!$A$9:$AL$517</definedName>
    <definedName name="_xlnm.Print_Area" localSheetId="12">JUNE!$A$9:$AL$517</definedName>
    <definedName name="_xlnm.Print_Area" localSheetId="13">JunRpt!$A$1:$J$51</definedName>
    <definedName name="_xlnm.Print_Area" localSheetId="5">MARCH!$A$9:$AL$517</definedName>
    <definedName name="_xlnm.Print_Area" localSheetId="6">MarRpt!$A$1:$J$51</definedName>
    <definedName name="_xlnm.Print_Area" localSheetId="10">MAY!$A$9:$AL$517</definedName>
    <definedName name="_xlnm.Print_Area" localSheetId="11">MayRpt!$A$1:$J$51</definedName>
    <definedName name="_xlnm.Print_Area" localSheetId="24">NOVEMBER!$A$9:$AL$517</definedName>
    <definedName name="_xlnm.Print_Area" localSheetId="25">NovRpt!$A$1:$J$51</definedName>
    <definedName name="_xlnm.Print_Area" localSheetId="22">OCTOBER!$A$9:$AL$517</definedName>
    <definedName name="_xlnm.Print_Area" localSheetId="23">OctRpt!$A$1:$J$51</definedName>
    <definedName name="_xlnm.Print_Area" localSheetId="20">SepRpt!$A$1:$J$51</definedName>
    <definedName name="_xlnm.Print_Area" localSheetId="19">SEPTEMBER!$A$9:$AL$517</definedName>
    <definedName name="_xlnm.Print_Titles" localSheetId="29">AR251C!$8:$11</definedName>
    <definedName name="_xlnm.Print_Titles" localSheetId="0">DIRECTIONS!$1:$2</definedName>
  </definedNames>
  <calcPr calcId="191029"/>
</workbook>
</file>

<file path=xl/calcChain.xml><?xml version="1.0" encoding="utf-8"?>
<calcChain xmlns="http://schemas.openxmlformats.org/spreadsheetml/2006/main">
  <c r="M67" i="13" l="1"/>
  <c r="M69" i="13" s="1"/>
  <c r="F47" i="17" l="1"/>
  <c r="F47" i="21"/>
  <c r="F47" i="25"/>
  <c r="F47" i="29"/>
  <c r="O485" i="2"/>
  <c r="O485" i="15"/>
  <c r="O485" i="4"/>
  <c r="O485" i="5"/>
  <c r="O485" i="6"/>
  <c r="R484" i="6" s="1"/>
  <c r="O485" i="7"/>
  <c r="R484" i="7" s="1"/>
  <c r="O485" i="8"/>
  <c r="R484" i="8" s="1"/>
  <c r="O485" i="9"/>
  <c r="R484" i="9" s="1"/>
  <c r="O485" i="10"/>
  <c r="O485" i="11"/>
  <c r="O485" i="12"/>
  <c r="O485" i="1"/>
  <c r="R484" i="2"/>
  <c r="R484" i="15"/>
  <c r="R484" i="4"/>
  <c r="R484" i="5"/>
  <c r="R484" i="10"/>
  <c r="R484" i="11"/>
  <c r="R484" i="12"/>
  <c r="R484" i="1"/>
  <c r="AI11" i="13" l="1"/>
  <c r="C11" i="13"/>
  <c r="AA424" i="2" l="1"/>
  <c r="AA378" i="2"/>
  <c r="AA332" i="2"/>
  <c r="AA286" i="2"/>
  <c r="AA240" i="2"/>
  <c r="AA194" i="2"/>
  <c r="AA148" i="2"/>
  <c r="AA102" i="2"/>
  <c r="AA424" i="15"/>
  <c r="AA378" i="15"/>
  <c r="AA332" i="15"/>
  <c r="AA286" i="15"/>
  <c r="AA240" i="15"/>
  <c r="AA194" i="15"/>
  <c r="AA148" i="15"/>
  <c r="AA102" i="15"/>
  <c r="AA424" i="4"/>
  <c r="AA378" i="4"/>
  <c r="AA332" i="4"/>
  <c r="AA286" i="4"/>
  <c r="AA240" i="4"/>
  <c r="AA194" i="4"/>
  <c r="AA148" i="4"/>
  <c r="AA102" i="4"/>
  <c r="AA424" i="5"/>
  <c r="AA378" i="5"/>
  <c r="AA332" i="5"/>
  <c r="AA286" i="5"/>
  <c r="AA240" i="5"/>
  <c r="AA194" i="5"/>
  <c r="AA148" i="5"/>
  <c r="AA102" i="5"/>
  <c r="AA424" i="6"/>
  <c r="AA378" i="6"/>
  <c r="AA332" i="6"/>
  <c r="AA286" i="6"/>
  <c r="AA240" i="6"/>
  <c r="AA194" i="6"/>
  <c r="AA148" i="6"/>
  <c r="AA102" i="6"/>
  <c r="AA424" i="7"/>
  <c r="AA378" i="7"/>
  <c r="AA332" i="7"/>
  <c r="AA286" i="7"/>
  <c r="AA240" i="7"/>
  <c r="AA194" i="7"/>
  <c r="AA148" i="7"/>
  <c r="AA102" i="7"/>
  <c r="AA424" i="8"/>
  <c r="AA378" i="8"/>
  <c r="AA332" i="8"/>
  <c r="AA286" i="8"/>
  <c r="AA240" i="8"/>
  <c r="AA194" i="8"/>
  <c r="AA148" i="8"/>
  <c r="AA102" i="8"/>
  <c r="AA424" i="9"/>
  <c r="AA378" i="9"/>
  <c r="AA332" i="9"/>
  <c r="AA286" i="9"/>
  <c r="AA240" i="9"/>
  <c r="AA194" i="9"/>
  <c r="AA148" i="9"/>
  <c r="AA102" i="9"/>
  <c r="AA424" i="10"/>
  <c r="AA378" i="10"/>
  <c r="AA332" i="10"/>
  <c r="AA286" i="10"/>
  <c r="AA240" i="10"/>
  <c r="AA194" i="10"/>
  <c r="AA148" i="10"/>
  <c r="AA102" i="10"/>
  <c r="AA424" i="11"/>
  <c r="AA378" i="11"/>
  <c r="AA332" i="11"/>
  <c r="AA286" i="11"/>
  <c r="AA240" i="11"/>
  <c r="AA194" i="11"/>
  <c r="AA148" i="11"/>
  <c r="AA102" i="11"/>
  <c r="AA424" i="12"/>
  <c r="AA378" i="12"/>
  <c r="AA332" i="12"/>
  <c r="AA286" i="12"/>
  <c r="AA240" i="12"/>
  <c r="AA194" i="12"/>
  <c r="AA148" i="12"/>
  <c r="AA102" i="12"/>
  <c r="AA424" i="1"/>
  <c r="AA378" i="1"/>
  <c r="AA332" i="1"/>
  <c r="AA286" i="1"/>
  <c r="AA240" i="1"/>
  <c r="AA194" i="1"/>
  <c r="AA148" i="1"/>
  <c r="AA102" i="1"/>
  <c r="AA56" i="2"/>
  <c r="AA56" i="15"/>
  <c r="AA56" i="4"/>
  <c r="AA56" i="5"/>
  <c r="AA56" i="6"/>
  <c r="AA56" i="7"/>
  <c r="AA56" i="8"/>
  <c r="AA56" i="9"/>
  <c r="AA56" i="10"/>
  <c r="AA56" i="11"/>
  <c r="AA56" i="12"/>
  <c r="AA56" i="1"/>
  <c r="K49" i="13" l="1"/>
  <c r="C60" i="13"/>
  <c r="C59" i="13"/>
  <c r="C58" i="13"/>
  <c r="C57" i="13"/>
  <c r="C56" i="13"/>
  <c r="C55" i="13"/>
  <c r="C54" i="13"/>
  <c r="C53" i="13"/>
  <c r="C52" i="13"/>
  <c r="C51" i="13"/>
  <c r="C50" i="13"/>
  <c r="C49" i="13"/>
  <c r="U474" i="2"/>
  <c r="U473" i="2"/>
  <c r="U473" i="15" s="1"/>
  <c r="U473" i="4" s="1"/>
  <c r="U473" i="5" s="1"/>
  <c r="U473" i="6" s="1"/>
  <c r="U473" i="7" s="1"/>
  <c r="U473" i="8" s="1"/>
  <c r="U473" i="9" s="1"/>
  <c r="U473" i="10" s="1"/>
  <c r="U473" i="11" s="1"/>
  <c r="U473" i="12" s="1"/>
  <c r="U472" i="2"/>
  <c r="AE474" i="2"/>
  <c r="AE474" i="15" s="1"/>
  <c r="AE474" i="4" s="1"/>
  <c r="AE474" i="5" s="1"/>
  <c r="AE474" i="6" s="1"/>
  <c r="AE474" i="7" s="1"/>
  <c r="AE474" i="8" s="1"/>
  <c r="AE474" i="9" s="1"/>
  <c r="AE474" i="10" s="1"/>
  <c r="AE474" i="11" s="1"/>
  <c r="AE474" i="12" s="1"/>
  <c r="K57" i="13" s="1"/>
  <c r="AE473" i="2"/>
  <c r="AE473" i="15" s="1"/>
  <c r="AE473" i="4" s="1"/>
  <c r="AE473" i="5" s="1"/>
  <c r="AE473" i="6" s="1"/>
  <c r="AE473" i="7" s="1"/>
  <c r="AE473" i="8" s="1"/>
  <c r="AE473" i="9" s="1"/>
  <c r="AE473" i="10" s="1"/>
  <c r="AE473" i="11" s="1"/>
  <c r="AE473" i="12" s="1"/>
  <c r="AE472" i="2"/>
  <c r="AE472" i="15" s="1"/>
  <c r="AE472" i="4" s="1"/>
  <c r="AE472" i="5" s="1"/>
  <c r="AE472" i="6" s="1"/>
  <c r="AE472" i="7" s="1"/>
  <c r="AE472" i="8" s="1"/>
  <c r="AE472" i="9" s="1"/>
  <c r="AE472" i="10" s="1"/>
  <c r="AE472" i="11" s="1"/>
  <c r="AE472" i="12" s="1"/>
  <c r="Z474" i="2"/>
  <c r="Z474" i="15" s="1"/>
  <c r="Z474" i="4" s="1"/>
  <c r="Z474" i="5" s="1"/>
  <c r="Z474" i="6" s="1"/>
  <c r="Z474" i="7" s="1"/>
  <c r="Z474" i="8" s="1"/>
  <c r="Z474" i="9" s="1"/>
  <c r="Z474" i="10" s="1"/>
  <c r="Z474" i="11" s="1"/>
  <c r="Z474" i="12" s="1"/>
  <c r="K53" i="13" s="1"/>
  <c r="Z473" i="2"/>
  <c r="Z473" i="15" s="1"/>
  <c r="Z473" i="4" s="1"/>
  <c r="Z473" i="5" s="1"/>
  <c r="Z473" i="6" s="1"/>
  <c r="Z473" i="7" s="1"/>
  <c r="Z473" i="8" s="1"/>
  <c r="Z473" i="9" s="1"/>
  <c r="Z473" i="10" s="1"/>
  <c r="Z473" i="11" s="1"/>
  <c r="Z473" i="12" s="1"/>
  <c r="Z472" i="2"/>
  <c r="Z472" i="15" s="1"/>
  <c r="Z472" i="4" s="1"/>
  <c r="Z472" i="5" s="1"/>
  <c r="Z472" i="6" s="1"/>
  <c r="Z472" i="7" s="1"/>
  <c r="Z472" i="8" s="1"/>
  <c r="Z472" i="9" s="1"/>
  <c r="Z472" i="10" s="1"/>
  <c r="Z472" i="11" s="1"/>
  <c r="Z472" i="12" s="1"/>
  <c r="AE484" i="2"/>
  <c r="AE484" i="15" s="1"/>
  <c r="AE484" i="4" s="1"/>
  <c r="AE484" i="5" s="1"/>
  <c r="AE484" i="6" s="1"/>
  <c r="AE484" i="7" s="1"/>
  <c r="AE484" i="8" s="1"/>
  <c r="AE484" i="9" s="1"/>
  <c r="AE484" i="10" s="1"/>
  <c r="AE484" i="11" s="1"/>
  <c r="AE484" i="12" s="1"/>
  <c r="K58" i="13" s="1"/>
  <c r="AE483" i="2"/>
  <c r="AE483" i="15" s="1"/>
  <c r="AE483" i="4" s="1"/>
  <c r="AE483" i="5" s="1"/>
  <c r="AE483" i="6" s="1"/>
  <c r="AE483" i="7" s="1"/>
  <c r="AE483" i="8" s="1"/>
  <c r="AE483" i="9" s="1"/>
  <c r="AE483" i="10" s="1"/>
  <c r="AE483" i="11" s="1"/>
  <c r="AE483" i="12" s="1"/>
  <c r="AE482" i="2"/>
  <c r="AE482" i="15" s="1"/>
  <c r="AE482" i="4" s="1"/>
  <c r="AE482" i="5" s="1"/>
  <c r="AE482" i="6" s="1"/>
  <c r="AE482" i="7" s="1"/>
  <c r="AE482" i="8" s="1"/>
  <c r="AE482" i="9" s="1"/>
  <c r="AE482" i="10" s="1"/>
  <c r="AE482" i="11" s="1"/>
  <c r="AE482" i="12" s="1"/>
  <c r="AE494" i="2"/>
  <c r="AE493" i="2"/>
  <c r="AE493" i="15" s="1"/>
  <c r="AE493" i="4" s="1"/>
  <c r="AE493" i="5" s="1"/>
  <c r="AE493" i="6" s="1"/>
  <c r="AE493" i="7" s="1"/>
  <c r="AE493" i="8" s="1"/>
  <c r="AE493" i="9" s="1"/>
  <c r="AE493" i="10" s="1"/>
  <c r="AE493" i="11" s="1"/>
  <c r="AE493" i="12" s="1"/>
  <c r="AE492" i="2"/>
  <c r="AE492" i="15" s="1"/>
  <c r="AE492" i="4" s="1"/>
  <c r="AE492" i="5" s="1"/>
  <c r="AE492" i="6" s="1"/>
  <c r="AE492" i="7" s="1"/>
  <c r="AE492" i="8" s="1"/>
  <c r="AE492" i="9" s="1"/>
  <c r="AE492" i="10" s="1"/>
  <c r="AE492" i="11" s="1"/>
  <c r="AE492" i="12" s="1"/>
  <c r="AE504" i="2"/>
  <c r="AE503" i="2"/>
  <c r="AE503" i="15" s="1"/>
  <c r="AE503" i="4" s="1"/>
  <c r="AE503" i="5" s="1"/>
  <c r="AE503" i="6" s="1"/>
  <c r="AE503" i="7" s="1"/>
  <c r="AE503" i="8" s="1"/>
  <c r="AE503" i="9" s="1"/>
  <c r="AE503" i="10" s="1"/>
  <c r="AE503" i="11" s="1"/>
  <c r="AE503" i="12" s="1"/>
  <c r="AE502" i="2"/>
  <c r="AE502" i="15" s="1"/>
  <c r="AE502" i="4" s="1"/>
  <c r="AE502" i="5" s="1"/>
  <c r="AE502" i="6" s="1"/>
  <c r="AE502" i="7" s="1"/>
  <c r="AE502" i="8" s="1"/>
  <c r="AE502" i="9" s="1"/>
  <c r="AE502" i="10" s="1"/>
  <c r="AE502" i="11" s="1"/>
  <c r="AE502" i="12" s="1"/>
  <c r="Z504" i="2"/>
  <c r="Z504" i="15" s="1"/>
  <c r="Z504" i="4" s="1"/>
  <c r="Z504" i="5" s="1"/>
  <c r="Z504" i="6" s="1"/>
  <c r="Z504" i="7" s="1"/>
  <c r="Z504" i="8" s="1"/>
  <c r="Z504" i="9" s="1"/>
  <c r="Z504" i="10" s="1"/>
  <c r="Z504" i="11" s="1"/>
  <c r="Z504" i="12" s="1"/>
  <c r="K56" i="13" s="1"/>
  <c r="Z503" i="2"/>
  <c r="Z503" i="15" s="1"/>
  <c r="Z503" i="4" s="1"/>
  <c r="Z503" i="5" s="1"/>
  <c r="Z503" i="6" s="1"/>
  <c r="Z503" i="7" s="1"/>
  <c r="Z503" i="8" s="1"/>
  <c r="Z503" i="9" s="1"/>
  <c r="Z503" i="10" s="1"/>
  <c r="Z503" i="11" s="1"/>
  <c r="Z503" i="12" s="1"/>
  <c r="Z502" i="2"/>
  <c r="Z502" i="15" s="1"/>
  <c r="Z502" i="4" s="1"/>
  <c r="Z502" i="5" s="1"/>
  <c r="Z502" i="6" s="1"/>
  <c r="Z502" i="7" s="1"/>
  <c r="Z502" i="8" s="1"/>
  <c r="Z502" i="9" s="1"/>
  <c r="Z502" i="10" s="1"/>
  <c r="Z502" i="11" s="1"/>
  <c r="Z502" i="12" s="1"/>
  <c r="Z494" i="2"/>
  <c r="Z494" i="15" s="1"/>
  <c r="Z494" i="4" s="1"/>
  <c r="Z494" i="5" s="1"/>
  <c r="Z494" i="6" s="1"/>
  <c r="Z494" i="7" s="1"/>
  <c r="Z494" i="8" s="1"/>
  <c r="Z494" i="9" s="1"/>
  <c r="Z494" i="10" s="1"/>
  <c r="Z494" i="11" s="1"/>
  <c r="Z494" i="12" s="1"/>
  <c r="K55" i="13" s="1"/>
  <c r="Z493" i="2"/>
  <c r="Z493" i="15" s="1"/>
  <c r="Z493" i="4" s="1"/>
  <c r="Z493" i="5" s="1"/>
  <c r="Z493" i="6" s="1"/>
  <c r="Z493" i="7" s="1"/>
  <c r="Z493" i="8" s="1"/>
  <c r="Z493" i="9" s="1"/>
  <c r="Z493" i="10" s="1"/>
  <c r="Z493" i="11" s="1"/>
  <c r="Z493" i="12" s="1"/>
  <c r="Z492" i="2"/>
  <c r="Z484" i="2"/>
  <c r="Z484" i="15" s="1"/>
  <c r="Z484" i="4" s="1"/>
  <c r="Z484" i="5" s="1"/>
  <c r="Z484" i="6" s="1"/>
  <c r="Z484" i="7" s="1"/>
  <c r="Z484" i="8" s="1"/>
  <c r="Z484" i="9" s="1"/>
  <c r="Z484" i="10" s="1"/>
  <c r="Z484" i="11" s="1"/>
  <c r="Z484" i="12" s="1"/>
  <c r="K54" i="13" s="1"/>
  <c r="Z483" i="2"/>
  <c r="Z483" i="15" s="1"/>
  <c r="Z483" i="4" s="1"/>
  <c r="Z483" i="5" s="1"/>
  <c r="Z483" i="6" s="1"/>
  <c r="Z483" i="7" s="1"/>
  <c r="Z483" i="8" s="1"/>
  <c r="Z483" i="9" s="1"/>
  <c r="Z483" i="10" s="1"/>
  <c r="Z483" i="11" s="1"/>
  <c r="Z483" i="12" s="1"/>
  <c r="Z482" i="2"/>
  <c r="Z482" i="15" s="1"/>
  <c r="Z482" i="4" s="1"/>
  <c r="Z482" i="5" s="1"/>
  <c r="Z482" i="6" s="1"/>
  <c r="Z482" i="7" s="1"/>
  <c r="Z482" i="8" s="1"/>
  <c r="Z482" i="9" s="1"/>
  <c r="Z482" i="10" s="1"/>
  <c r="Z482" i="11" s="1"/>
  <c r="Z482" i="12" s="1"/>
  <c r="U484" i="2"/>
  <c r="U484" i="15" s="1"/>
  <c r="U484" i="4" s="1"/>
  <c r="U484" i="5" s="1"/>
  <c r="U484" i="6" s="1"/>
  <c r="U484" i="7" s="1"/>
  <c r="U484" i="8" s="1"/>
  <c r="U484" i="9" s="1"/>
  <c r="U484" i="10" s="1"/>
  <c r="U484" i="11" s="1"/>
  <c r="U484" i="12" s="1"/>
  <c r="K50" i="13" s="1"/>
  <c r="U483" i="2"/>
  <c r="U483" i="15" s="1"/>
  <c r="U483" i="4" s="1"/>
  <c r="U483" i="5" s="1"/>
  <c r="U483" i="6" s="1"/>
  <c r="U483" i="7" s="1"/>
  <c r="U483" i="8" s="1"/>
  <c r="U483" i="9" s="1"/>
  <c r="U483" i="10" s="1"/>
  <c r="U483" i="11" s="1"/>
  <c r="U483" i="12" s="1"/>
  <c r="U482" i="2"/>
  <c r="U482" i="15" s="1"/>
  <c r="U482" i="4" s="1"/>
  <c r="U482" i="5" s="1"/>
  <c r="U482" i="6" s="1"/>
  <c r="U482" i="7" s="1"/>
  <c r="U482" i="8" s="1"/>
  <c r="U482" i="9" s="1"/>
  <c r="U482" i="10" s="1"/>
  <c r="U482" i="11" s="1"/>
  <c r="U482" i="12" s="1"/>
  <c r="U494" i="2"/>
  <c r="U494" i="15" s="1"/>
  <c r="U494" i="4" s="1"/>
  <c r="U494" i="5" s="1"/>
  <c r="U494" i="6" s="1"/>
  <c r="U494" i="7" s="1"/>
  <c r="U494" i="8" s="1"/>
  <c r="U494" i="9" s="1"/>
  <c r="U494" i="10" s="1"/>
  <c r="U494" i="11" s="1"/>
  <c r="U494" i="12" s="1"/>
  <c r="K51" i="13" s="1"/>
  <c r="U493" i="2"/>
  <c r="U493" i="15" s="1"/>
  <c r="U493" i="4" s="1"/>
  <c r="U493" i="5" s="1"/>
  <c r="U493" i="6" s="1"/>
  <c r="U493" i="7" s="1"/>
  <c r="U493" i="8" s="1"/>
  <c r="U493" i="9" s="1"/>
  <c r="U493" i="10" s="1"/>
  <c r="U493" i="11" s="1"/>
  <c r="U493" i="12" s="1"/>
  <c r="U492" i="2"/>
  <c r="U492" i="15" s="1"/>
  <c r="U492" i="4" s="1"/>
  <c r="U492" i="5" s="1"/>
  <c r="U492" i="6" s="1"/>
  <c r="U492" i="7" s="1"/>
  <c r="U492" i="8" s="1"/>
  <c r="U492" i="9" s="1"/>
  <c r="U492" i="10" s="1"/>
  <c r="U492" i="11" s="1"/>
  <c r="U492" i="12" s="1"/>
  <c r="U474" i="15"/>
  <c r="U474" i="4" s="1"/>
  <c r="U474" i="5" s="1"/>
  <c r="U474" i="6" s="1"/>
  <c r="U474" i="7" s="1"/>
  <c r="U474" i="8" s="1"/>
  <c r="U474" i="9" s="1"/>
  <c r="U474" i="10" s="1"/>
  <c r="U474" i="11" s="1"/>
  <c r="U474" i="12" s="1"/>
  <c r="U472" i="15"/>
  <c r="U472" i="4" s="1"/>
  <c r="U472" i="5" s="1"/>
  <c r="U472" i="6" s="1"/>
  <c r="U472" i="7" s="1"/>
  <c r="U472" i="8" s="1"/>
  <c r="U472" i="9" s="1"/>
  <c r="U472" i="10" s="1"/>
  <c r="U472" i="11" s="1"/>
  <c r="U472" i="12" s="1"/>
  <c r="AE494" i="15"/>
  <c r="AE494" i="4" s="1"/>
  <c r="AE494" i="5" s="1"/>
  <c r="AE494" i="6" s="1"/>
  <c r="AE494" i="7" s="1"/>
  <c r="AE494" i="8" s="1"/>
  <c r="AE494" i="9" s="1"/>
  <c r="AE494" i="10" s="1"/>
  <c r="AE494" i="11" s="1"/>
  <c r="AE494" i="12" s="1"/>
  <c r="K59" i="13" s="1"/>
  <c r="AE504" i="15"/>
  <c r="AE504" i="4" s="1"/>
  <c r="AE504" i="5" s="1"/>
  <c r="AE504" i="6" s="1"/>
  <c r="AE504" i="7" s="1"/>
  <c r="AE504" i="8" s="1"/>
  <c r="AE504" i="9" s="1"/>
  <c r="AE504" i="10" s="1"/>
  <c r="AE504" i="11" s="1"/>
  <c r="AE504" i="12" s="1"/>
  <c r="K60" i="13" s="1"/>
  <c r="Z492" i="15"/>
  <c r="Z492" i="4" s="1"/>
  <c r="Z492" i="5" s="1"/>
  <c r="Z492" i="6" s="1"/>
  <c r="Z492" i="7" s="1"/>
  <c r="Z492" i="8" s="1"/>
  <c r="Z492" i="9" s="1"/>
  <c r="Z492" i="10" s="1"/>
  <c r="Z492" i="11" s="1"/>
  <c r="Z492" i="12" s="1"/>
  <c r="C58" i="1" l="1"/>
  <c r="C104" i="1" s="1"/>
  <c r="C150" i="1" s="1"/>
  <c r="C196" i="1" s="1"/>
  <c r="C242" i="1" s="1"/>
  <c r="C288" i="1" s="1"/>
  <c r="C334" i="1" s="1"/>
  <c r="C380" i="1" s="1"/>
  <c r="C426" i="1" s="1"/>
  <c r="AJ426" i="1" s="1"/>
  <c r="C58" i="2"/>
  <c r="C104" i="2" s="1"/>
  <c r="C58" i="15"/>
  <c r="C104" i="15" s="1"/>
  <c r="AJ104" i="15" s="1"/>
  <c r="C58" i="4"/>
  <c r="C104" i="4" s="1"/>
  <c r="C150" i="4" s="1"/>
  <c r="C58" i="6"/>
  <c r="C104" i="6" s="1"/>
  <c r="C58" i="7"/>
  <c r="C104" i="7" s="1"/>
  <c r="C58" i="8"/>
  <c r="C104" i="8" s="1"/>
  <c r="C58" i="9"/>
  <c r="C104" i="9" s="1"/>
  <c r="AJ104" i="9" s="1"/>
  <c r="C58" i="10"/>
  <c r="C104" i="10" s="1"/>
  <c r="C58" i="11"/>
  <c r="C104" i="11" s="1"/>
  <c r="C58" i="12"/>
  <c r="C104" i="12" s="1"/>
  <c r="C150" i="12" s="1"/>
  <c r="C196" i="12" s="1"/>
  <c r="C242" i="12" s="1"/>
  <c r="C288" i="12" s="1"/>
  <c r="C334" i="12" s="1"/>
  <c r="C380" i="12" s="1"/>
  <c r="C426" i="12" s="1"/>
  <c r="C58" i="5"/>
  <c r="C104" i="5" s="1"/>
  <c r="AJ104" i="5" s="1"/>
  <c r="AI426" i="1"/>
  <c r="B426" i="1"/>
  <c r="AK425" i="1"/>
  <c r="AJ425" i="1"/>
  <c r="E425" i="1"/>
  <c r="D425" i="1"/>
  <c r="C425" i="1"/>
  <c r="B425" i="1"/>
  <c r="AI426" i="2"/>
  <c r="B426" i="2"/>
  <c r="AJ425" i="2"/>
  <c r="D425" i="2"/>
  <c r="C425" i="2"/>
  <c r="B425" i="2"/>
  <c r="AI426" i="15"/>
  <c r="B426" i="15"/>
  <c r="AJ425" i="15"/>
  <c r="D425" i="15"/>
  <c r="C425" i="15"/>
  <c r="B425" i="15"/>
  <c r="AI426" i="4"/>
  <c r="B426" i="4"/>
  <c r="AJ425" i="4"/>
  <c r="D425" i="4"/>
  <c r="C425" i="4"/>
  <c r="B425" i="4"/>
  <c r="AI426" i="5"/>
  <c r="B426" i="5"/>
  <c r="AJ425" i="5"/>
  <c r="D425" i="5"/>
  <c r="C425" i="5"/>
  <c r="B425" i="5"/>
  <c r="AI426" i="6"/>
  <c r="B426" i="6"/>
  <c r="AJ425" i="6"/>
  <c r="D425" i="6"/>
  <c r="C425" i="6"/>
  <c r="B425" i="6"/>
  <c r="AI426" i="7"/>
  <c r="B426" i="7"/>
  <c r="AJ425" i="7"/>
  <c r="D425" i="7"/>
  <c r="C425" i="7"/>
  <c r="B425" i="7"/>
  <c r="AI426" i="8"/>
  <c r="B426" i="8"/>
  <c r="AJ425" i="8"/>
  <c r="D425" i="8"/>
  <c r="C425" i="8"/>
  <c r="B425" i="8"/>
  <c r="AI426" i="9"/>
  <c r="B426" i="9"/>
  <c r="AJ425" i="9"/>
  <c r="D425" i="9"/>
  <c r="C425" i="9"/>
  <c r="B425" i="9"/>
  <c r="AI426" i="10"/>
  <c r="B426" i="10"/>
  <c r="AJ425" i="10"/>
  <c r="D425" i="10"/>
  <c r="C425" i="10"/>
  <c r="B425" i="10"/>
  <c r="AI426" i="11"/>
  <c r="B426" i="11"/>
  <c r="AJ425" i="11"/>
  <c r="D425" i="11"/>
  <c r="C425" i="11"/>
  <c r="B425" i="11"/>
  <c r="AI426" i="12"/>
  <c r="B426" i="12"/>
  <c r="AJ425" i="12"/>
  <c r="D425" i="12"/>
  <c r="C425" i="12"/>
  <c r="B425" i="12"/>
  <c r="AI380" i="1"/>
  <c r="B380" i="1"/>
  <c r="AK379" i="1"/>
  <c r="AJ379" i="1"/>
  <c r="E379" i="1"/>
  <c r="D379" i="1"/>
  <c r="C379" i="1"/>
  <c r="B379" i="1"/>
  <c r="AI380" i="2"/>
  <c r="B380" i="2"/>
  <c r="AJ379" i="2"/>
  <c r="D379" i="2"/>
  <c r="C379" i="2"/>
  <c r="B379" i="2"/>
  <c r="AI380" i="15"/>
  <c r="B380" i="15"/>
  <c r="AJ379" i="15"/>
  <c r="D379" i="15"/>
  <c r="C379" i="15"/>
  <c r="B379" i="15"/>
  <c r="AI380" i="4"/>
  <c r="B380" i="4"/>
  <c r="AJ379" i="4"/>
  <c r="D379" i="4"/>
  <c r="C379" i="4"/>
  <c r="B379" i="4"/>
  <c r="AI380" i="5"/>
  <c r="B380" i="5"/>
  <c r="AJ379" i="5"/>
  <c r="D379" i="5"/>
  <c r="C379" i="5"/>
  <c r="B379" i="5"/>
  <c r="AI380" i="6"/>
  <c r="B380" i="6"/>
  <c r="AJ379" i="6"/>
  <c r="D379" i="6"/>
  <c r="C379" i="6"/>
  <c r="B379" i="6"/>
  <c r="AI380" i="7"/>
  <c r="B380" i="7"/>
  <c r="AJ379" i="7"/>
  <c r="D379" i="7"/>
  <c r="C379" i="7"/>
  <c r="B379" i="7"/>
  <c r="AI380" i="8"/>
  <c r="B380" i="8"/>
  <c r="AJ379" i="8"/>
  <c r="D379" i="8"/>
  <c r="C379" i="8"/>
  <c r="B379" i="8"/>
  <c r="AI380" i="9"/>
  <c r="B380" i="9"/>
  <c r="AJ379" i="9"/>
  <c r="D379" i="9"/>
  <c r="C379" i="9"/>
  <c r="B379" i="9"/>
  <c r="AI380" i="10"/>
  <c r="B380" i="10"/>
  <c r="AJ379" i="10"/>
  <c r="D379" i="10"/>
  <c r="C379" i="10"/>
  <c r="B379" i="10"/>
  <c r="AI380" i="11"/>
  <c r="B380" i="11"/>
  <c r="AJ379" i="11"/>
  <c r="D379" i="11"/>
  <c r="C379" i="11"/>
  <c r="B379" i="11"/>
  <c r="AI380" i="12"/>
  <c r="B380" i="12"/>
  <c r="AJ379" i="12"/>
  <c r="D379" i="12"/>
  <c r="C379" i="12"/>
  <c r="B379" i="12"/>
  <c r="AI334" i="1"/>
  <c r="B334" i="1"/>
  <c r="AK333" i="1"/>
  <c r="AJ333" i="1"/>
  <c r="E333" i="1"/>
  <c r="D333" i="1"/>
  <c r="C333" i="1"/>
  <c r="B333" i="1"/>
  <c r="AI334" i="2"/>
  <c r="B334" i="2"/>
  <c r="AJ333" i="2"/>
  <c r="D333" i="2"/>
  <c r="C333" i="2"/>
  <c r="B333" i="2"/>
  <c r="AI334" i="15"/>
  <c r="B334" i="15"/>
  <c r="AJ333" i="15"/>
  <c r="D333" i="15"/>
  <c r="C333" i="15"/>
  <c r="B333" i="15"/>
  <c r="AI334" i="4"/>
  <c r="B334" i="4"/>
  <c r="AJ333" i="4"/>
  <c r="D333" i="4"/>
  <c r="C333" i="4"/>
  <c r="B333" i="4"/>
  <c r="AI334" i="5"/>
  <c r="B334" i="5"/>
  <c r="AJ333" i="5"/>
  <c r="D333" i="5"/>
  <c r="C333" i="5"/>
  <c r="B333" i="5"/>
  <c r="AI334" i="6"/>
  <c r="B334" i="6"/>
  <c r="AJ333" i="6"/>
  <c r="D333" i="6"/>
  <c r="C333" i="6"/>
  <c r="B333" i="6"/>
  <c r="AI334" i="7"/>
  <c r="B334" i="7"/>
  <c r="AJ333" i="7"/>
  <c r="D333" i="7"/>
  <c r="C333" i="7"/>
  <c r="B333" i="7"/>
  <c r="AI334" i="8"/>
  <c r="B334" i="8"/>
  <c r="AJ333" i="8"/>
  <c r="D333" i="8"/>
  <c r="C333" i="8"/>
  <c r="B333" i="8"/>
  <c r="AI334" i="9"/>
  <c r="B334" i="9"/>
  <c r="AJ333" i="9"/>
  <c r="D333" i="9"/>
  <c r="C333" i="9"/>
  <c r="B333" i="9"/>
  <c r="AI334" i="10"/>
  <c r="B334" i="10"/>
  <c r="AJ333" i="10"/>
  <c r="D333" i="10"/>
  <c r="C333" i="10"/>
  <c r="B333" i="10"/>
  <c r="AI334" i="11"/>
  <c r="B334" i="11"/>
  <c r="AJ333" i="11"/>
  <c r="D333" i="11"/>
  <c r="C333" i="11"/>
  <c r="B333" i="11"/>
  <c r="AI334" i="12"/>
  <c r="B334" i="12"/>
  <c r="AJ333" i="12"/>
  <c r="D333" i="12"/>
  <c r="C333" i="12"/>
  <c r="B333" i="12"/>
  <c r="AI288" i="1"/>
  <c r="B288" i="1"/>
  <c r="AK287" i="1"/>
  <c r="AJ287" i="1"/>
  <c r="E287" i="1"/>
  <c r="D287" i="1"/>
  <c r="C287" i="1"/>
  <c r="B287" i="1"/>
  <c r="AI288" i="2"/>
  <c r="B288" i="2"/>
  <c r="AJ287" i="2"/>
  <c r="D287" i="2"/>
  <c r="C287" i="2"/>
  <c r="B287" i="2"/>
  <c r="AI288" i="15"/>
  <c r="B288" i="15"/>
  <c r="AJ287" i="15"/>
  <c r="D287" i="15"/>
  <c r="C287" i="15"/>
  <c r="B287" i="15"/>
  <c r="AI288" i="4"/>
  <c r="B288" i="4"/>
  <c r="AJ287" i="4"/>
  <c r="D287" i="4"/>
  <c r="C287" i="4"/>
  <c r="B287" i="4"/>
  <c r="AI288" i="5"/>
  <c r="B288" i="5"/>
  <c r="AJ287" i="5"/>
  <c r="D287" i="5"/>
  <c r="C287" i="5"/>
  <c r="B287" i="5"/>
  <c r="AI288" i="6"/>
  <c r="B288" i="6"/>
  <c r="AJ287" i="6"/>
  <c r="D287" i="6"/>
  <c r="C287" i="6"/>
  <c r="B287" i="6"/>
  <c r="AI288" i="7"/>
  <c r="B288" i="7"/>
  <c r="AJ287" i="7"/>
  <c r="D287" i="7"/>
  <c r="C287" i="7"/>
  <c r="B287" i="7"/>
  <c r="AI288" i="8"/>
  <c r="B288" i="8"/>
  <c r="AJ287" i="8"/>
  <c r="D287" i="8"/>
  <c r="C287" i="8"/>
  <c r="B287" i="8"/>
  <c r="AI288" i="9"/>
  <c r="B288" i="9"/>
  <c r="AJ287" i="9"/>
  <c r="D287" i="9"/>
  <c r="C287" i="9"/>
  <c r="B287" i="9"/>
  <c r="AI288" i="10"/>
  <c r="B288" i="10"/>
  <c r="AJ287" i="10"/>
  <c r="D287" i="10"/>
  <c r="C287" i="10"/>
  <c r="B287" i="10"/>
  <c r="AI288" i="11"/>
  <c r="B288" i="11"/>
  <c r="AJ287" i="11"/>
  <c r="D287" i="11"/>
  <c r="C287" i="11"/>
  <c r="B287" i="11"/>
  <c r="AI288" i="12"/>
  <c r="B288" i="12"/>
  <c r="AJ287" i="12"/>
  <c r="D287" i="12"/>
  <c r="C287" i="12"/>
  <c r="B287" i="12"/>
  <c r="AI242" i="1"/>
  <c r="B242" i="1"/>
  <c r="AK241" i="1"/>
  <c r="AJ241" i="1"/>
  <c r="E241" i="1"/>
  <c r="D241" i="1"/>
  <c r="C241" i="1"/>
  <c r="B241" i="1"/>
  <c r="AI242" i="2"/>
  <c r="B242" i="2"/>
  <c r="AJ241" i="2"/>
  <c r="D241" i="2"/>
  <c r="C241" i="2"/>
  <c r="B241" i="2"/>
  <c r="AI242" i="15"/>
  <c r="B242" i="15"/>
  <c r="AJ241" i="15"/>
  <c r="D241" i="15"/>
  <c r="C241" i="15"/>
  <c r="B241" i="15"/>
  <c r="AI242" i="4"/>
  <c r="B242" i="4"/>
  <c r="AJ241" i="4"/>
  <c r="D241" i="4"/>
  <c r="C241" i="4"/>
  <c r="B241" i="4"/>
  <c r="AI242" i="5"/>
  <c r="B242" i="5"/>
  <c r="AJ241" i="5"/>
  <c r="D241" i="5"/>
  <c r="C241" i="5"/>
  <c r="B241" i="5"/>
  <c r="AI242" i="6"/>
  <c r="B242" i="6"/>
  <c r="AJ241" i="6"/>
  <c r="D241" i="6"/>
  <c r="C241" i="6"/>
  <c r="B241" i="6"/>
  <c r="AI242" i="7"/>
  <c r="B242" i="7"/>
  <c r="AJ241" i="7"/>
  <c r="D241" i="7"/>
  <c r="C241" i="7"/>
  <c r="B241" i="7"/>
  <c r="AI242" i="8"/>
  <c r="B242" i="8"/>
  <c r="AJ241" i="8"/>
  <c r="D241" i="8"/>
  <c r="C241" i="8"/>
  <c r="B241" i="8"/>
  <c r="AI242" i="9"/>
  <c r="B242" i="9"/>
  <c r="AJ241" i="9"/>
  <c r="D241" i="9"/>
  <c r="C241" i="9"/>
  <c r="B241" i="9"/>
  <c r="AI242" i="10"/>
  <c r="B242" i="10"/>
  <c r="AJ241" i="10"/>
  <c r="D241" i="10"/>
  <c r="C241" i="10"/>
  <c r="B241" i="10"/>
  <c r="AI242" i="11"/>
  <c r="B242" i="11"/>
  <c r="AJ241" i="11"/>
  <c r="D241" i="11"/>
  <c r="C241" i="11"/>
  <c r="B241" i="11"/>
  <c r="AI242" i="12"/>
  <c r="B242" i="12"/>
  <c r="AJ241" i="12"/>
  <c r="D241" i="12"/>
  <c r="C241" i="12"/>
  <c r="B241" i="12"/>
  <c r="AI196" i="1"/>
  <c r="B196" i="1"/>
  <c r="AK195" i="1"/>
  <c r="AJ195" i="1"/>
  <c r="E195" i="1"/>
  <c r="D195" i="1"/>
  <c r="C195" i="1"/>
  <c r="B195" i="1"/>
  <c r="AI196" i="2"/>
  <c r="B196" i="2"/>
  <c r="AJ195" i="2"/>
  <c r="D195" i="2"/>
  <c r="C195" i="2"/>
  <c r="B195" i="2"/>
  <c r="AI196" i="15"/>
  <c r="B196" i="15"/>
  <c r="AJ195" i="15"/>
  <c r="D195" i="15"/>
  <c r="C195" i="15"/>
  <c r="B195" i="15"/>
  <c r="AI196" i="4"/>
  <c r="B196" i="4"/>
  <c r="AJ195" i="4"/>
  <c r="D195" i="4"/>
  <c r="C195" i="4"/>
  <c r="B195" i="4"/>
  <c r="AI196" i="5"/>
  <c r="B196" i="5"/>
  <c r="AJ195" i="5"/>
  <c r="D195" i="5"/>
  <c r="C195" i="5"/>
  <c r="B195" i="5"/>
  <c r="AI196" i="6"/>
  <c r="B196" i="6"/>
  <c r="AJ195" i="6"/>
  <c r="D195" i="6"/>
  <c r="C195" i="6"/>
  <c r="B195" i="6"/>
  <c r="AI196" i="7"/>
  <c r="B196" i="7"/>
  <c r="AJ195" i="7"/>
  <c r="D195" i="7"/>
  <c r="C195" i="7"/>
  <c r="B195" i="7"/>
  <c r="AI196" i="8"/>
  <c r="B196" i="8"/>
  <c r="AJ195" i="8"/>
  <c r="D195" i="8"/>
  <c r="C195" i="8"/>
  <c r="B195" i="8"/>
  <c r="AI196" i="9"/>
  <c r="B196" i="9"/>
  <c r="AJ195" i="9"/>
  <c r="D195" i="9"/>
  <c r="C195" i="9"/>
  <c r="B195" i="9"/>
  <c r="AI196" i="10"/>
  <c r="B196" i="10"/>
  <c r="AJ195" i="10"/>
  <c r="D195" i="10"/>
  <c r="C195" i="10"/>
  <c r="B195" i="10"/>
  <c r="AI196" i="11"/>
  <c r="B196" i="11"/>
  <c r="AJ195" i="11"/>
  <c r="D195" i="11"/>
  <c r="C195" i="11"/>
  <c r="B195" i="11"/>
  <c r="AI196" i="12"/>
  <c r="B196" i="12"/>
  <c r="AJ195" i="12"/>
  <c r="D195" i="12"/>
  <c r="C195" i="12"/>
  <c r="B195" i="12"/>
  <c r="AI150" i="1"/>
  <c r="B150" i="1"/>
  <c r="AK149" i="1"/>
  <c r="AJ149" i="1"/>
  <c r="E149" i="1"/>
  <c r="D149" i="1"/>
  <c r="C149" i="1"/>
  <c r="B149" i="1"/>
  <c r="AI150" i="2"/>
  <c r="B150" i="2"/>
  <c r="AJ149" i="2"/>
  <c r="D149" i="2"/>
  <c r="C149" i="2"/>
  <c r="B149" i="2"/>
  <c r="AI150" i="15"/>
  <c r="B150" i="15"/>
  <c r="AJ149" i="15"/>
  <c r="D149" i="15"/>
  <c r="C149" i="15"/>
  <c r="B149" i="15"/>
  <c r="AI150" i="4"/>
  <c r="B150" i="4"/>
  <c r="AJ149" i="4"/>
  <c r="D149" i="4"/>
  <c r="C149" i="4"/>
  <c r="B149" i="4"/>
  <c r="AI150" i="5"/>
  <c r="B150" i="5"/>
  <c r="AJ149" i="5"/>
  <c r="D149" i="5"/>
  <c r="C149" i="5"/>
  <c r="B149" i="5"/>
  <c r="AI150" i="6"/>
  <c r="B150" i="6"/>
  <c r="AJ149" i="6"/>
  <c r="D149" i="6"/>
  <c r="C149" i="6"/>
  <c r="B149" i="6"/>
  <c r="AI150" i="7"/>
  <c r="B150" i="7"/>
  <c r="AJ149" i="7"/>
  <c r="D149" i="7"/>
  <c r="C149" i="7"/>
  <c r="B149" i="7"/>
  <c r="AI150" i="8"/>
  <c r="B150" i="8"/>
  <c r="AJ149" i="8"/>
  <c r="D149" i="8"/>
  <c r="C149" i="8"/>
  <c r="B149" i="8"/>
  <c r="AI150" i="9"/>
  <c r="B150" i="9"/>
  <c r="AJ149" i="9"/>
  <c r="D149" i="9"/>
  <c r="C149" i="9"/>
  <c r="B149" i="9"/>
  <c r="AI150" i="10"/>
  <c r="B150" i="10"/>
  <c r="AJ149" i="10"/>
  <c r="D149" i="10"/>
  <c r="C149" i="10"/>
  <c r="B149" i="10"/>
  <c r="AI150" i="11"/>
  <c r="B150" i="11"/>
  <c r="AJ149" i="11"/>
  <c r="D149" i="11"/>
  <c r="C149" i="11"/>
  <c r="B149" i="11"/>
  <c r="AI150" i="12"/>
  <c r="B150" i="12"/>
  <c r="AJ149" i="12"/>
  <c r="D149" i="12"/>
  <c r="C149" i="12"/>
  <c r="B149" i="12"/>
  <c r="AI104" i="1"/>
  <c r="B104" i="1"/>
  <c r="AK103" i="1"/>
  <c r="AJ103" i="1"/>
  <c r="E103" i="1"/>
  <c r="D103" i="1"/>
  <c r="C103" i="1"/>
  <c r="B103" i="1"/>
  <c r="AI104" i="2"/>
  <c r="B104" i="2"/>
  <c r="AJ103" i="2"/>
  <c r="D103" i="2"/>
  <c r="C103" i="2"/>
  <c r="B103" i="2"/>
  <c r="AI104" i="15"/>
  <c r="B104" i="15"/>
  <c r="AJ103" i="15"/>
  <c r="D103" i="15"/>
  <c r="C103" i="15"/>
  <c r="B103" i="15"/>
  <c r="AI104" i="4"/>
  <c r="B104" i="4"/>
  <c r="AJ103" i="4"/>
  <c r="D103" i="4"/>
  <c r="C103" i="4"/>
  <c r="B103" i="4"/>
  <c r="AI104" i="5"/>
  <c r="B104" i="5"/>
  <c r="AJ103" i="5"/>
  <c r="D103" i="5"/>
  <c r="C103" i="5"/>
  <c r="B103" i="5"/>
  <c r="AI104" i="6"/>
  <c r="B104" i="6"/>
  <c r="AJ103" i="6"/>
  <c r="D103" i="6"/>
  <c r="C103" i="6"/>
  <c r="B103" i="6"/>
  <c r="AI104" i="7"/>
  <c r="B104" i="7"/>
  <c r="AJ103" i="7"/>
  <c r="D103" i="7"/>
  <c r="C103" i="7"/>
  <c r="B103" i="7"/>
  <c r="AI104" i="8"/>
  <c r="B104" i="8"/>
  <c r="AJ103" i="8"/>
  <c r="D103" i="8"/>
  <c r="C103" i="8"/>
  <c r="B103" i="8"/>
  <c r="AI104" i="9"/>
  <c r="B104" i="9"/>
  <c r="AJ103" i="9"/>
  <c r="D103" i="9"/>
  <c r="C103" i="9"/>
  <c r="B103" i="9"/>
  <c r="AI104" i="10"/>
  <c r="B104" i="10"/>
  <c r="AJ103" i="10"/>
  <c r="D103" i="10"/>
  <c r="C103" i="10"/>
  <c r="B103" i="10"/>
  <c r="AI104" i="11"/>
  <c r="B104" i="11"/>
  <c r="AJ103" i="11"/>
  <c r="D103" i="11"/>
  <c r="C103" i="11"/>
  <c r="B103" i="11"/>
  <c r="AI104" i="12"/>
  <c r="B104" i="12"/>
  <c r="AJ103" i="12"/>
  <c r="D103" i="12"/>
  <c r="C103" i="12"/>
  <c r="B103" i="12"/>
  <c r="AI58" i="1"/>
  <c r="AI58" i="2"/>
  <c r="AI58" i="15"/>
  <c r="AI58" i="4"/>
  <c r="AI58" i="5"/>
  <c r="AI58" i="6"/>
  <c r="AI58" i="7"/>
  <c r="AI58" i="8"/>
  <c r="AI58" i="9"/>
  <c r="AI58" i="10"/>
  <c r="AI58" i="11"/>
  <c r="AI58" i="12"/>
  <c r="AK57" i="1"/>
  <c r="AJ57" i="1"/>
  <c r="AJ57" i="2"/>
  <c r="AJ57" i="15"/>
  <c r="AJ57" i="4"/>
  <c r="AJ57" i="5"/>
  <c r="AJ57" i="6"/>
  <c r="AJ57" i="7"/>
  <c r="AJ57" i="8"/>
  <c r="AJ57" i="9"/>
  <c r="AJ57" i="10"/>
  <c r="AJ57" i="11"/>
  <c r="AJ57" i="12"/>
  <c r="AK11" i="1"/>
  <c r="AI12" i="1"/>
  <c r="AI12" i="2"/>
  <c r="AI12" i="15"/>
  <c r="AI12" i="4"/>
  <c r="AI12" i="5"/>
  <c r="AI12" i="6"/>
  <c r="AI12" i="7"/>
  <c r="AI12" i="8"/>
  <c r="AI12" i="9"/>
  <c r="AI12" i="10"/>
  <c r="AI12" i="11"/>
  <c r="AI12" i="12"/>
  <c r="AJ11" i="1"/>
  <c r="AJ11" i="2"/>
  <c r="AJ11" i="15"/>
  <c r="AJ11" i="4"/>
  <c r="AJ11" i="5"/>
  <c r="AJ11" i="6"/>
  <c r="AJ11" i="7"/>
  <c r="AJ11" i="8"/>
  <c r="AJ11" i="9"/>
  <c r="AJ11" i="10"/>
  <c r="AJ11" i="11"/>
  <c r="AJ11" i="12"/>
  <c r="E57" i="1"/>
  <c r="D57" i="1"/>
  <c r="D57" i="2"/>
  <c r="D57" i="15"/>
  <c r="D57" i="4"/>
  <c r="D57" i="5"/>
  <c r="D57" i="6"/>
  <c r="D57" i="7"/>
  <c r="D57" i="8"/>
  <c r="D57" i="9"/>
  <c r="D57" i="10"/>
  <c r="D57" i="11"/>
  <c r="D57" i="12"/>
  <c r="C57" i="1"/>
  <c r="C57" i="2"/>
  <c r="C57" i="15"/>
  <c r="C57" i="4"/>
  <c r="C57" i="5"/>
  <c r="C57" i="6"/>
  <c r="C57" i="7"/>
  <c r="C57" i="8"/>
  <c r="C57" i="9"/>
  <c r="C57" i="10"/>
  <c r="C57" i="11"/>
  <c r="C57" i="12"/>
  <c r="B58" i="1"/>
  <c r="B58" i="2"/>
  <c r="B58" i="15"/>
  <c r="B58" i="4"/>
  <c r="B58" i="5"/>
  <c r="B58" i="6"/>
  <c r="B58" i="7"/>
  <c r="B58" i="8"/>
  <c r="B58" i="9"/>
  <c r="B58" i="10"/>
  <c r="B58" i="11"/>
  <c r="B58" i="12"/>
  <c r="B57" i="1"/>
  <c r="B57" i="2"/>
  <c r="B57" i="15"/>
  <c r="B57" i="4"/>
  <c r="B57" i="5"/>
  <c r="B57" i="6"/>
  <c r="B57" i="7"/>
  <c r="B57" i="8"/>
  <c r="B57" i="9"/>
  <c r="B57" i="10"/>
  <c r="B57" i="11"/>
  <c r="B57" i="12"/>
  <c r="AJ104" i="8" l="1"/>
  <c r="C150" i="8"/>
  <c r="C196" i="8" s="1"/>
  <c r="C242" i="8" s="1"/>
  <c r="C150" i="15"/>
  <c r="C196" i="15" s="1"/>
  <c r="AJ196" i="15" s="1"/>
  <c r="AJ104" i="11"/>
  <c r="C150" i="11"/>
  <c r="C150" i="7"/>
  <c r="AJ104" i="7"/>
  <c r="C150" i="10"/>
  <c r="AJ104" i="10"/>
  <c r="C150" i="6"/>
  <c r="AJ104" i="6"/>
  <c r="C196" i="4"/>
  <c r="AJ150" i="4"/>
  <c r="AJ104" i="4"/>
  <c r="C150" i="5"/>
  <c r="C150" i="9"/>
  <c r="AJ104" i="2"/>
  <c r="C150" i="2"/>
  <c r="AJ426" i="12"/>
  <c r="F58" i="13"/>
  <c r="C242" i="15" l="1"/>
  <c r="AJ242" i="15" s="1"/>
  <c r="AJ150" i="8"/>
  <c r="AJ196" i="8"/>
  <c r="AJ150" i="15"/>
  <c r="AJ150" i="9"/>
  <c r="C196" i="9"/>
  <c r="AJ196" i="4"/>
  <c r="C242" i="4"/>
  <c r="C288" i="8"/>
  <c r="AJ242" i="8"/>
  <c r="AJ150" i="11"/>
  <c r="C196" i="11"/>
  <c r="C196" i="6"/>
  <c r="AJ150" i="6"/>
  <c r="AJ150" i="7"/>
  <c r="C196" i="7"/>
  <c r="AJ150" i="5"/>
  <c r="C196" i="5"/>
  <c r="AJ150" i="10"/>
  <c r="C196" i="10"/>
  <c r="C196" i="2"/>
  <c r="AJ150" i="2"/>
  <c r="F60" i="13"/>
  <c r="F59" i="13"/>
  <c r="F57" i="13"/>
  <c r="F56" i="13"/>
  <c r="F55" i="13"/>
  <c r="F54" i="13"/>
  <c r="F53" i="13"/>
  <c r="F52" i="13"/>
  <c r="F51" i="13"/>
  <c r="F50" i="13"/>
  <c r="F49" i="13"/>
  <c r="M66" i="13"/>
  <c r="F61" i="13"/>
  <c r="K48" i="13"/>
  <c r="C288" i="15" l="1"/>
  <c r="AJ288" i="15"/>
  <c r="C334" i="15"/>
  <c r="C242" i="7"/>
  <c r="AJ196" i="7"/>
  <c r="C242" i="11"/>
  <c r="AJ196" i="11"/>
  <c r="C288" i="4"/>
  <c r="AJ242" i="4"/>
  <c r="AJ196" i="10"/>
  <c r="C242" i="10"/>
  <c r="AJ196" i="5"/>
  <c r="C242" i="5"/>
  <c r="AJ196" i="9"/>
  <c r="C242" i="9"/>
  <c r="C242" i="6"/>
  <c r="AJ196" i="6"/>
  <c r="AJ288" i="8"/>
  <c r="C334" i="8"/>
  <c r="AJ196" i="2"/>
  <c r="C242" i="2"/>
  <c r="AD489" i="2"/>
  <c r="AD499" i="2" s="1"/>
  <c r="AD509" i="2" s="1"/>
  <c r="AD489" i="15"/>
  <c r="AD499" i="15" s="1"/>
  <c r="AD509" i="15" s="1"/>
  <c r="AD489" i="4"/>
  <c r="AD499" i="4" s="1"/>
  <c r="AD509" i="4" s="1"/>
  <c r="AD489" i="5"/>
  <c r="AD499" i="5" s="1"/>
  <c r="AD509" i="5" s="1"/>
  <c r="AD489" i="6"/>
  <c r="AD499" i="6" s="1"/>
  <c r="AD509" i="6" s="1"/>
  <c r="AD489" i="7"/>
  <c r="AD499" i="7" s="1"/>
  <c r="AD509" i="7" s="1"/>
  <c r="AD489" i="8"/>
  <c r="AD499" i="8" s="1"/>
  <c r="AD509" i="8" s="1"/>
  <c r="AD489" i="9"/>
  <c r="AD499" i="9" s="1"/>
  <c r="AD509" i="9" s="1"/>
  <c r="AD489" i="10"/>
  <c r="AD499" i="10" s="1"/>
  <c r="AD509" i="10" s="1"/>
  <c r="AD489" i="11"/>
  <c r="AD499" i="11" s="1"/>
  <c r="AD509" i="11" s="1"/>
  <c r="AD489" i="12"/>
  <c r="AD499" i="12" s="1"/>
  <c r="AD509" i="12" s="1"/>
  <c r="AE509" i="1"/>
  <c r="AE505" i="2" s="1"/>
  <c r="AE499" i="1"/>
  <c r="AE495" i="2" s="1"/>
  <c r="AE499" i="2" s="1"/>
  <c r="AE495" i="15" s="1"/>
  <c r="AE499" i="15" s="1"/>
  <c r="AE495" i="4" s="1"/>
  <c r="AE499" i="4" s="1"/>
  <c r="AE495" i="5" s="1"/>
  <c r="AE499" i="5" s="1"/>
  <c r="AE495" i="6" s="1"/>
  <c r="AE499" i="6" s="1"/>
  <c r="AE495" i="7" s="1"/>
  <c r="AE499" i="7" s="1"/>
  <c r="AE495" i="8" s="1"/>
  <c r="AE499" i="8" s="1"/>
  <c r="AE495" i="9" s="1"/>
  <c r="AE499" i="9" s="1"/>
  <c r="AE495" i="10" s="1"/>
  <c r="AE499" i="10" s="1"/>
  <c r="AE495" i="11" s="1"/>
  <c r="AE499" i="11" s="1"/>
  <c r="AE495" i="12" s="1"/>
  <c r="AE499" i="12" s="1"/>
  <c r="N59" i="13" s="1"/>
  <c r="AE489" i="1"/>
  <c r="AE485" i="2" s="1"/>
  <c r="AE489" i="2" s="1"/>
  <c r="AE485" i="15" s="1"/>
  <c r="AE489" i="15" s="1"/>
  <c r="AE485" i="4" s="1"/>
  <c r="AE489" i="4" s="1"/>
  <c r="AE485" i="5" s="1"/>
  <c r="AE489" i="5" s="1"/>
  <c r="AE485" i="6" s="1"/>
  <c r="AE489" i="6" s="1"/>
  <c r="AE485" i="7" s="1"/>
  <c r="AE489" i="7" s="1"/>
  <c r="AE485" i="8" s="1"/>
  <c r="AE489" i="8" s="1"/>
  <c r="AE485" i="9" s="1"/>
  <c r="AE489" i="9" s="1"/>
  <c r="AE485" i="10" s="1"/>
  <c r="AE489" i="10" s="1"/>
  <c r="AE485" i="11" s="1"/>
  <c r="AE489" i="11" s="1"/>
  <c r="AE485" i="12" s="1"/>
  <c r="AE489" i="12" s="1"/>
  <c r="N58" i="13" s="1"/>
  <c r="AE479" i="1"/>
  <c r="AE475" i="2" s="1"/>
  <c r="AE479" i="2" s="1"/>
  <c r="AE475" i="15" s="1"/>
  <c r="AE479" i="15" s="1"/>
  <c r="AE475" i="4" s="1"/>
  <c r="AE479" i="4" s="1"/>
  <c r="AE475" i="5" s="1"/>
  <c r="AE479" i="5" s="1"/>
  <c r="AE475" i="6" s="1"/>
  <c r="AE479" i="6" s="1"/>
  <c r="AE475" i="7" s="1"/>
  <c r="AE479" i="7" s="1"/>
  <c r="AE475" i="8" s="1"/>
  <c r="AE479" i="8" s="1"/>
  <c r="AE475" i="9" s="1"/>
  <c r="AE479" i="9" s="1"/>
  <c r="AE475" i="10" s="1"/>
  <c r="AE479" i="10" s="1"/>
  <c r="AE475" i="11" s="1"/>
  <c r="AE479" i="11" s="1"/>
  <c r="AE475" i="12" s="1"/>
  <c r="AE479" i="12" s="1"/>
  <c r="N57" i="13" s="1"/>
  <c r="C288" i="6" l="1"/>
  <c r="AJ242" i="6"/>
  <c r="C334" i="4"/>
  <c r="AJ288" i="4"/>
  <c r="C288" i="7"/>
  <c r="AJ242" i="7"/>
  <c r="C380" i="8"/>
  <c r="AJ334" i="8"/>
  <c r="AJ242" i="9"/>
  <c r="C288" i="9"/>
  <c r="C288" i="10"/>
  <c r="AJ242" i="10"/>
  <c r="AJ334" i="15"/>
  <c r="C380" i="15"/>
  <c r="AJ242" i="5"/>
  <c r="C288" i="5"/>
  <c r="C288" i="11"/>
  <c r="AJ242" i="11"/>
  <c r="C288" i="2"/>
  <c r="AJ242" i="2"/>
  <c r="AE509" i="2"/>
  <c r="AE505" i="15" s="1"/>
  <c r="AE509" i="15" s="1"/>
  <c r="AE505" i="4" s="1"/>
  <c r="AE509" i="4" s="1"/>
  <c r="AE505" i="5" s="1"/>
  <c r="AE509" i="5" s="1"/>
  <c r="AE505" i="6" s="1"/>
  <c r="AE509" i="6" s="1"/>
  <c r="AE505" i="7" s="1"/>
  <c r="AE509" i="7" s="1"/>
  <c r="AE505" i="8" s="1"/>
  <c r="AE509" i="8" s="1"/>
  <c r="AE505" i="9" s="1"/>
  <c r="AE509" i="9" s="1"/>
  <c r="AE505" i="10" s="1"/>
  <c r="AE509" i="10" s="1"/>
  <c r="AE505" i="11" s="1"/>
  <c r="AE509" i="11" s="1"/>
  <c r="AE505" i="12" s="1"/>
  <c r="AE509" i="12" s="1"/>
  <c r="N60" i="13" s="1"/>
  <c r="K37" i="29"/>
  <c r="L37" i="29"/>
  <c r="M37" i="29"/>
  <c r="K37" i="25"/>
  <c r="L37" i="25"/>
  <c r="M37" i="25"/>
  <c r="K37" i="21"/>
  <c r="L37" i="21"/>
  <c r="M37" i="21"/>
  <c r="K37" i="17"/>
  <c r="L37" i="17"/>
  <c r="M37" i="17"/>
  <c r="AJ288" i="5" l="1"/>
  <c r="C334" i="5"/>
  <c r="C334" i="10"/>
  <c r="AJ288" i="10"/>
  <c r="C426" i="15"/>
  <c r="AJ426" i="15" s="1"/>
  <c r="AJ380" i="15"/>
  <c r="C426" i="8"/>
  <c r="AJ426" i="8" s="1"/>
  <c r="AJ380" i="8"/>
  <c r="AJ334" i="4"/>
  <c r="C380" i="4"/>
  <c r="AJ288" i="9"/>
  <c r="C334" i="9"/>
  <c r="C334" i="11"/>
  <c r="AJ288" i="11"/>
  <c r="AJ288" i="7"/>
  <c r="C334" i="7"/>
  <c r="AJ288" i="6"/>
  <c r="C334" i="6"/>
  <c r="C334" i="2"/>
  <c r="AJ288" i="2"/>
  <c r="C8" i="13"/>
  <c r="C9" i="13" s="1"/>
  <c r="AJ334" i="9" l="1"/>
  <c r="C380" i="9"/>
  <c r="AJ334" i="5"/>
  <c r="C380" i="5"/>
  <c r="AJ334" i="7"/>
  <c r="C380" i="7"/>
  <c r="C380" i="10"/>
  <c r="AJ334" i="10"/>
  <c r="C380" i="6"/>
  <c r="AJ334" i="6"/>
  <c r="C426" i="4"/>
  <c r="AJ426" i="4" s="1"/>
  <c r="AJ380" i="4"/>
  <c r="AJ334" i="11"/>
  <c r="C380" i="11"/>
  <c r="AJ334" i="2"/>
  <c r="C380" i="2"/>
  <c r="G4" i="31"/>
  <c r="G4" i="30"/>
  <c r="G4" i="28"/>
  <c r="G4" i="27"/>
  <c r="G4" i="26"/>
  <c r="G4" i="24"/>
  <c r="G4" i="23"/>
  <c r="G4" i="22"/>
  <c r="G4" i="20"/>
  <c r="G4" i="19"/>
  <c r="G4" i="18"/>
  <c r="G4" i="32"/>
  <c r="A2" i="31"/>
  <c r="A2" i="30"/>
  <c r="A2" i="28"/>
  <c r="A2" i="27"/>
  <c r="A2" i="26"/>
  <c r="A2" i="24"/>
  <c r="A2" i="23"/>
  <c r="A2" i="22"/>
  <c r="A2" i="20"/>
  <c r="A2" i="19"/>
  <c r="A2" i="18"/>
  <c r="A2" i="32"/>
  <c r="F2" i="31"/>
  <c r="F2" i="30"/>
  <c r="F2" i="28"/>
  <c r="F2" i="27"/>
  <c r="F2" i="26"/>
  <c r="F2" i="24"/>
  <c r="F2" i="23"/>
  <c r="F2" i="22"/>
  <c r="F2" i="20"/>
  <c r="F2" i="19"/>
  <c r="F2" i="18"/>
  <c r="F2" i="32"/>
  <c r="G3" i="29"/>
  <c r="G3" i="25"/>
  <c r="G3" i="21"/>
  <c r="G3" i="17"/>
  <c r="A1" i="29"/>
  <c r="A1" i="25"/>
  <c r="A1" i="21"/>
  <c r="A1" i="17"/>
  <c r="J7" i="32"/>
  <c r="J8" i="29" s="1"/>
  <c r="F46" i="29"/>
  <c r="F46" i="25"/>
  <c r="F46" i="21"/>
  <c r="F46" i="17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7" i="15"/>
  <c r="J228" i="15"/>
  <c r="J229" i="15"/>
  <c r="J230" i="15"/>
  <c r="J231" i="15"/>
  <c r="J232" i="15"/>
  <c r="J233" i="15"/>
  <c r="J234" i="15"/>
  <c r="J235" i="15"/>
  <c r="J236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3" i="15"/>
  <c r="J274" i="15"/>
  <c r="J275" i="15"/>
  <c r="J276" i="15"/>
  <c r="J277" i="15"/>
  <c r="J278" i="15"/>
  <c r="J279" i="15"/>
  <c r="J280" i="15"/>
  <c r="J281" i="15"/>
  <c r="J282" i="15"/>
  <c r="J298" i="15"/>
  <c r="J299" i="15"/>
  <c r="J300" i="15"/>
  <c r="J301" i="15"/>
  <c r="J302" i="15"/>
  <c r="J303" i="15"/>
  <c r="J304" i="15"/>
  <c r="J305" i="15"/>
  <c r="J306" i="15"/>
  <c r="J307" i="15"/>
  <c r="J308" i="15"/>
  <c r="J309" i="15"/>
  <c r="J310" i="15"/>
  <c r="J311" i="15"/>
  <c r="J312" i="15"/>
  <c r="J313" i="15"/>
  <c r="J314" i="15"/>
  <c r="J315" i="15"/>
  <c r="J316" i="15"/>
  <c r="J317" i="15"/>
  <c r="J318" i="15"/>
  <c r="J319" i="15"/>
  <c r="J320" i="15"/>
  <c r="J321" i="15"/>
  <c r="J322" i="15"/>
  <c r="J323" i="15"/>
  <c r="J324" i="15"/>
  <c r="J325" i="15"/>
  <c r="J326" i="15"/>
  <c r="J327" i="15"/>
  <c r="J328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68" i="15"/>
  <c r="J369" i="15"/>
  <c r="J370" i="15"/>
  <c r="J371" i="15"/>
  <c r="J372" i="15"/>
  <c r="J373" i="15"/>
  <c r="J374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0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0" i="15"/>
  <c r="J461" i="15"/>
  <c r="J462" i="15"/>
  <c r="J463" i="15"/>
  <c r="J464" i="15"/>
  <c r="J465" i="15"/>
  <c r="J466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98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43" i="15"/>
  <c r="K144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188" i="15"/>
  <c r="K189" i="15"/>
  <c r="K190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2" i="15"/>
  <c r="K233" i="15"/>
  <c r="K234" i="15"/>
  <c r="K235" i="15"/>
  <c r="K236" i="15"/>
  <c r="K252" i="15"/>
  <c r="K253" i="15"/>
  <c r="K254" i="15"/>
  <c r="K255" i="15"/>
  <c r="K256" i="15"/>
  <c r="K257" i="15"/>
  <c r="K258" i="15"/>
  <c r="K259" i="15"/>
  <c r="K260" i="15"/>
  <c r="K261" i="15"/>
  <c r="K262" i="15"/>
  <c r="K263" i="15"/>
  <c r="K264" i="15"/>
  <c r="K265" i="15"/>
  <c r="K266" i="15"/>
  <c r="K267" i="15"/>
  <c r="K268" i="15"/>
  <c r="K269" i="15"/>
  <c r="K270" i="15"/>
  <c r="K271" i="15"/>
  <c r="K272" i="15"/>
  <c r="K273" i="15"/>
  <c r="K274" i="15"/>
  <c r="K275" i="15"/>
  <c r="K276" i="15"/>
  <c r="K277" i="15"/>
  <c r="K278" i="15"/>
  <c r="K279" i="15"/>
  <c r="K280" i="15"/>
  <c r="K281" i="15"/>
  <c r="K282" i="15"/>
  <c r="K298" i="15"/>
  <c r="K299" i="15"/>
  <c r="K300" i="15"/>
  <c r="K301" i="15"/>
  <c r="K302" i="15"/>
  <c r="K303" i="15"/>
  <c r="K304" i="15"/>
  <c r="K305" i="15"/>
  <c r="K306" i="15"/>
  <c r="K307" i="15"/>
  <c r="K308" i="15"/>
  <c r="K309" i="15"/>
  <c r="K310" i="15"/>
  <c r="K311" i="15"/>
  <c r="K312" i="15"/>
  <c r="K313" i="15"/>
  <c r="K314" i="15"/>
  <c r="K315" i="15"/>
  <c r="K316" i="15"/>
  <c r="K317" i="15"/>
  <c r="K318" i="15"/>
  <c r="K319" i="15"/>
  <c r="K320" i="15"/>
  <c r="K321" i="15"/>
  <c r="K322" i="15"/>
  <c r="K323" i="15"/>
  <c r="K324" i="15"/>
  <c r="K325" i="15"/>
  <c r="K326" i="15"/>
  <c r="K327" i="15"/>
  <c r="K328" i="15"/>
  <c r="K344" i="15"/>
  <c r="K345" i="15"/>
  <c r="K346" i="15"/>
  <c r="K347" i="15"/>
  <c r="K348" i="15"/>
  <c r="K349" i="15"/>
  <c r="K350" i="15"/>
  <c r="K351" i="15"/>
  <c r="K352" i="15"/>
  <c r="K353" i="15"/>
  <c r="K354" i="15"/>
  <c r="K355" i="15"/>
  <c r="K356" i="15"/>
  <c r="K357" i="15"/>
  <c r="K358" i="15"/>
  <c r="K359" i="15"/>
  <c r="K360" i="15"/>
  <c r="K361" i="15"/>
  <c r="K362" i="15"/>
  <c r="K363" i="15"/>
  <c r="K364" i="15"/>
  <c r="K365" i="15"/>
  <c r="K366" i="15"/>
  <c r="K367" i="15"/>
  <c r="K368" i="15"/>
  <c r="K369" i="15"/>
  <c r="K370" i="15"/>
  <c r="K371" i="15"/>
  <c r="K372" i="15"/>
  <c r="K373" i="15"/>
  <c r="K374" i="15"/>
  <c r="K390" i="15"/>
  <c r="K391" i="15"/>
  <c r="K392" i="15"/>
  <c r="K393" i="15"/>
  <c r="K394" i="15"/>
  <c r="K395" i="15"/>
  <c r="K396" i="15"/>
  <c r="K397" i="15"/>
  <c r="K398" i="15"/>
  <c r="K399" i="15"/>
  <c r="K400" i="15"/>
  <c r="K401" i="15"/>
  <c r="K402" i="15"/>
  <c r="K403" i="15"/>
  <c r="K404" i="15"/>
  <c r="K405" i="15"/>
  <c r="K406" i="15"/>
  <c r="K407" i="15"/>
  <c r="K408" i="15"/>
  <c r="K409" i="15"/>
  <c r="K410" i="15"/>
  <c r="K411" i="15"/>
  <c r="K412" i="15"/>
  <c r="K413" i="15"/>
  <c r="K414" i="15"/>
  <c r="K415" i="15"/>
  <c r="K416" i="15"/>
  <c r="K417" i="15"/>
  <c r="K418" i="15"/>
  <c r="K419" i="15"/>
  <c r="K420" i="15"/>
  <c r="K436" i="15"/>
  <c r="K437" i="15"/>
  <c r="K438" i="15"/>
  <c r="K439" i="15"/>
  <c r="K440" i="15"/>
  <c r="K441" i="15"/>
  <c r="K442" i="15"/>
  <c r="K443" i="15"/>
  <c r="K444" i="15"/>
  <c r="K445" i="15"/>
  <c r="K446" i="15"/>
  <c r="K447" i="15"/>
  <c r="K448" i="15"/>
  <c r="K449" i="15"/>
  <c r="K450" i="15"/>
  <c r="K451" i="15"/>
  <c r="K452" i="15"/>
  <c r="K453" i="15"/>
  <c r="K454" i="15"/>
  <c r="K455" i="15"/>
  <c r="K456" i="15"/>
  <c r="K457" i="15"/>
  <c r="K458" i="15"/>
  <c r="K459" i="15"/>
  <c r="K460" i="15"/>
  <c r="K461" i="15"/>
  <c r="K462" i="15"/>
  <c r="K463" i="15"/>
  <c r="K464" i="15"/>
  <c r="K465" i="15"/>
  <c r="K466" i="15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C516" i="4"/>
  <c r="E516" i="4"/>
  <c r="G516" i="4"/>
  <c r="AJ12" i="4"/>
  <c r="AJ58" i="4"/>
  <c r="G7" i="4"/>
  <c r="G67" i="4" s="1"/>
  <c r="F53" i="4"/>
  <c r="F67" i="4" s="1"/>
  <c r="F99" i="4" s="1"/>
  <c r="F113" i="4" s="1"/>
  <c r="F145" i="4" s="1"/>
  <c r="F159" i="4" s="1"/>
  <c r="F191" i="4" s="1"/>
  <c r="F205" i="4" s="1"/>
  <c r="F237" i="4" s="1"/>
  <c r="F251" i="4" s="1"/>
  <c r="F283" i="4" s="1"/>
  <c r="F297" i="4" s="1"/>
  <c r="F329" i="4" s="1"/>
  <c r="F343" i="4" s="1"/>
  <c r="F375" i="4" s="1"/>
  <c r="F389" i="4" s="1"/>
  <c r="F421" i="4" s="1"/>
  <c r="F435" i="4" s="1"/>
  <c r="F467" i="4" s="1"/>
  <c r="F7" i="4" s="1"/>
  <c r="I13" i="28" s="1"/>
  <c r="K14" i="25" s="1"/>
  <c r="E53" i="4"/>
  <c r="E67" i="4" s="1"/>
  <c r="E99" i="4" s="1"/>
  <c r="E113" i="4" s="1"/>
  <c r="E145" i="4" s="1"/>
  <c r="E159" i="4" s="1"/>
  <c r="E191" i="4" s="1"/>
  <c r="E205" i="4" s="1"/>
  <c r="E237" i="4" s="1"/>
  <c r="E251" i="4" s="1"/>
  <c r="E283" i="4" s="1"/>
  <c r="E297" i="4" s="1"/>
  <c r="E329" i="4" s="1"/>
  <c r="E343" i="4" s="1"/>
  <c r="E375" i="4" s="1"/>
  <c r="E389" i="4" s="1"/>
  <c r="E421" i="4" s="1"/>
  <c r="E435" i="4" s="1"/>
  <c r="E467" i="4" s="1"/>
  <c r="D53" i="4"/>
  <c r="D67" i="4" s="1"/>
  <c r="D99" i="4" s="1"/>
  <c r="D113" i="4" s="1"/>
  <c r="D145" i="4" s="1"/>
  <c r="D159" i="4" s="1"/>
  <c r="D191" i="4" s="1"/>
  <c r="D205" i="4" s="1"/>
  <c r="D237" i="4" s="1"/>
  <c r="D251" i="4" s="1"/>
  <c r="D283" i="4" s="1"/>
  <c r="D297" i="4" s="1"/>
  <c r="D329" i="4" s="1"/>
  <c r="D343" i="4" s="1"/>
  <c r="D375" i="4" s="1"/>
  <c r="D389" i="4" s="1"/>
  <c r="D421" i="4" s="1"/>
  <c r="D435" i="4" s="1"/>
  <c r="D467" i="4" s="1"/>
  <c r="D7" i="4" s="1"/>
  <c r="I11" i="28" s="1"/>
  <c r="K12" i="25" s="1"/>
  <c r="C53" i="4"/>
  <c r="C67" i="4" s="1"/>
  <c r="C99" i="4" s="1"/>
  <c r="C113" i="4" s="1"/>
  <c r="C145" i="4" s="1"/>
  <c r="C159" i="4" s="1"/>
  <c r="C191" i="4" s="1"/>
  <c r="C205" i="4" s="1"/>
  <c r="C237" i="4" s="1"/>
  <c r="C251" i="4" s="1"/>
  <c r="C283" i="4" s="1"/>
  <c r="C297" i="4" s="1"/>
  <c r="C329" i="4" s="1"/>
  <c r="C343" i="4" s="1"/>
  <c r="C375" i="4" s="1"/>
  <c r="C389" i="4" s="1"/>
  <c r="C421" i="4" s="1"/>
  <c r="C435" i="4" s="1"/>
  <c r="C467" i="4" s="1"/>
  <c r="B53" i="4"/>
  <c r="B67" i="4" s="1"/>
  <c r="B99" i="4" s="1"/>
  <c r="B113" i="4" s="1"/>
  <c r="B145" i="4" s="1"/>
  <c r="B159" i="4" s="1"/>
  <c r="B191" i="4" s="1"/>
  <c r="B205" i="4" s="1"/>
  <c r="B237" i="4" s="1"/>
  <c r="B251" i="4" s="1"/>
  <c r="B283" i="4" s="1"/>
  <c r="B297" i="4" s="1"/>
  <c r="B329" i="4" s="1"/>
  <c r="B343" i="4" s="1"/>
  <c r="B375" i="4" s="1"/>
  <c r="B389" i="4" s="1"/>
  <c r="B421" i="4" s="1"/>
  <c r="B435" i="4" s="1"/>
  <c r="B467" i="4" s="1"/>
  <c r="B7" i="4" s="1"/>
  <c r="I9" i="28" s="1"/>
  <c r="K10" i="25" s="1"/>
  <c r="AK53" i="4"/>
  <c r="AK67" i="4" s="1"/>
  <c r="AK99" i="4" s="1"/>
  <c r="AK113" i="4" s="1"/>
  <c r="AK145" i="4" s="1"/>
  <c r="AK159" i="4" s="1"/>
  <c r="AK191" i="4" s="1"/>
  <c r="AK205" i="4" s="1"/>
  <c r="AK237" i="4" s="1"/>
  <c r="AK251" i="4" s="1"/>
  <c r="AK283" i="4" s="1"/>
  <c r="AK297" i="4" s="1"/>
  <c r="AK329" i="4" s="1"/>
  <c r="AK343" i="4" s="1"/>
  <c r="AK375" i="4" s="1"/>
  <c r="AK389" i="4" s="1"/>
  <c r="AK421" i="4" s="1"/>
  <c r="AK435" i="4" s="1"/>
  <c r="AK467" i="4" s="1"/>
  <c r="AJ53" i="4"/>
  <c r="AJ67" i="4" s="1"/>
  <c r="AJ99" i="4" s="1"/>
  <c r="AJ113" i="4" s="1"/>
  <c r="AJ145" i="4" s="1"/>
  <c r="AJ159" i="4" s="1"/>
  <c r="AJ191" i="4" s="1"/>
  <c r="AJ205" i="4" s="1"/>
  <c r="AJ237" i="4" s="1"/>
  <c r="AJ251" i="4" s="1"/>
  <c r="AJ283" i="4" s="1"/>
  <c r="AJ297" i="4" s="1"/>
  <c r="AJ329" i="4" s="1"/>
  <c r="AJ343" i="4" s="1"/>
  <c r="AJ375" i="4" s="1"/>
  <c r="AJ389" i="4" s="1"/>
  <c r="AJ421" i="4" s="1"/>
  <c r="AJ435" i="4" s="1"/>
  <c r="AJ467" i="4" s="1"/>
  <c r="AJ7" i="4" s="1"/>
  <c r="I36" i="28" s="1"/>
  <c r="K38" i="25" s="1"/>
  <c r="AH53" i="4"/>
  <c r="AH67" i="4" s="1"/>
  <c r="AH99" i="4" s="1"/>
  <c r="AH113" i="4" s="1"/>
  <c r="AH145" i="4" s="1"/>
  <c r="AH159" i="4" s="1"/>
  <c r="AH191" i="4" s="1"/>
  <c r="AH205" i="4" s="1"/>
  <c r="AH237" i="4" s="1"/>
  <c r="AH251" i="4" s="1"/>
  <c r="AH283" i="4" s="1"/>
  <c r="AH297" i="4" s="1"/>
  <c r="AH329" i="4" s="1"/>
  <c r="AH343" i="4" s="1"/>
  <c r="AH375" i="4" s="1"/>
  <c r="AH389" i="4" s="1"/>
  <c r="AH421" i="4" s="1"/>
  <c r="AH435" i="4" s="1"/>
  <c r="AH467" i="4" s="1"/>
  <c r="AG53" i="4"/>
  <c r="AG67" i="4" s="1"/>
  <c r="AG99" i="4" s="1"/>
  <c r="AG113" i="4" s="1"/>
  <c r="AG145" i="4" s="1"/>
  <c r="AG159" i="4" s="1"/>
  <c r="AG191" i="4" s="1"/>
  <c r="AG205" i="4" s="1"/>
  <c r="AG237" i="4" s="1"/>
  <c r="AG251" i="4" s="1"/>
  <c r="AG283" i="4" s="1"/>
  <c r="AG297" i="4" s="1"/>
  <c r="AG329" i="4" s="1"/>
  <c r="AG343" i="4" s="1"/>
  <c r="AG375" i="4" s="1"/>
  <c r="AG389" i="4" s="1"/>
  <c r="AG421" i="4" s="1"/>
  <c r="AG435" i="4" s="1"/>
  <c r="AG467" i="4" s="1"/>
  <c r="AF53" i="4"/>
  <c r="AF67" i="4" s="1"/>
  <c r="AF99" i="4" s="1"/>
  <c r="AF113" i="4" s="1"/>
  <c r="AF145" i="4" s="1"/>
  <c r="AF159" i="4" s="1"/>
  <c r="AF191" i="4" s="1"/>
  <c r="AF205" i="4" s="1"/>
  <c r="AF237" i="4" s="1"/>
  <c r="AF251" i="4" s="1"/>
  <c r="AF283" i="4" s="1"/>
  <c r="AF297" i="4" s="1"/>
  <c r="AF329" i="4" s="1"/>
  <c r="AF343" i="4" s="1"/>
  <c r="AF375" i="4" s="1"/>
  <c r="AF389" i="4" s="1"/>
  <c r="AF421" i="4" s="1"/>
  <c r="AF435" i="4" s="1"/>
  <c r="AF467" i="4" s="1"/>
  <c r="AF7" i="4" s="1"/>
  <c r="I32" i="28" s="1"/>
  <c r="K34" i="25" s="1"/>
  <c r="AE53" i="4"/>
  <c r="AE67" i="4" s="1"/>
  <c r="AE99" i="4" s="1"/>
  <c r="AE113" i="4" s="1"/>
  <c r="AE145" i="4" s="1"/>
  <c r="AE159" i="4" s="1"/>
  <c r="AE191" i="4" s="1"/>
  <c r="AE205" i="4" s="1"/>
  <c r="AE237" i="4" s="1"/>
  <c r="AE251" i="4" s="1"/>
  <c r="AE283" i="4" s="1"/>
  <c r="AE297" i="4" s="1"/>
  <c r="AE329" i="4" s="1"/>
  <c r="AE343" i="4" s="1"/>
  <c r="AE375" i="4" s="1"/>
  <c r="AE389" i="4" s="1"/>
  <c r="AE421" i="4" s="1"/>
  <c r="AE435" i="4" s="1"/>
  <c r="AE467" i="4" s="1"/>
  <c r="AE7" i="4" s="1"/>
  <c r="I31" i="28" s="1"/>
  <c r="K33" i="25" s="1"/>
  <c r="AD53" i="4"/>
  <c r="AD67" i="4" s="1"/>
  <c r="AD99" i="4" s="1"/>
  <c r="AD113" i="4" s="1"/>
  <c r="AD145" i="4" s="1"/>
  <c r="AD159" i="4" s="1"/>
  <c r="AD191" i="4" s="1"/>
  <c r="AD205" i="4" s="1"/>
  <c r="AD237" i="4" s="1"/>
  <c r="AD251" i="4" s="1"/>
  <c r="AD283" i="4" s="1"/>
  <c r="AD297" i="4" s="1"/>
  <c r="AD329" i="4" s="1"/>
  <c r="AD343" i="4" s="1"/>
  <c r="AD375" i="4" s="1"/>
  <c r="AD389" i="4" s="1"/>
  <c r="AD421" i="4" s="1"/>
  <c r="AD435" i="4" s="1"/>
  <c r="AD467" i="4" s="1"/>
  <c r="AD7" i="4" s="1"/>
  <c r="I30" i="28" s="1"/>
  <c r="K32" i="25" s="1"/>
  <c r="AC53" i="4"/>
  <c r="AC67" i="4" s="1"/>
  <c r="AC99" i="4" s="1"/>
  <c r="AC113" i="4" s="1"/>
  <c r="AC145" i="4" s="1"/>
  <c r="AC159" i="4" s="1"/>
  <c r="AC191" i="4" s="1"/>
  <c r="AC205" i="4" s="1"/>
  <c r="AC237" i="4" s="1"/>
  <c r="AC251" i="4" s="1"/>
  <c r="AC283" i="4" s="1"/>
  <c r="AC297" i="4" s="1"/>
  <c r="AC329" i="4" s="1"/>
  <c r="AC343" i="4" s="1"/>
  <c r="AC375" i="4" s="1"/>
  <c r="AC389" i="4" s="1"/>
  <c r="AC421" i="4" s="1"/>
  <c r="AC435" i="4" s="1"/>
  <c r="AC467" i="4" s="1"/>
  <c r="AB53" i="4"/>
  <c r="AB67" i="4" s="1"/>
  <c r="AB99" i="4" s="1"/>
  <c r="AB113" i="4" s="1"/>
  <c r="AB145" i="4" s="1"/>
  <c r="AB159" i="4" s="1"/>
  <c r="AB191" i="4" s="1"/>
  <c r="AB205" i="4" s="1"/>
  <c r="AB237" i="4" s="1"/>
  <c r="AB251" i="4" s="1"/>
  <c r="AB283" i="4" s="1"/>
  <c r="AB297" i="4" s="1"/>
  <c r="AB329" i="4" s="1"/>
  <c r="AB343" i="4" s="1"/>
  <c r="AB375" i="4" s="1"/>
  <c r="AB389" i="4" s="1"/>
  <c r="AB421" i="4" s="1"/>
  <c r="AB435" i="4" s="1"/>
  <c r="AB467" i="4" s="1"/>
  <c r="AA53" i="4"/>
  <c r="AA67" i="4" s="1"/>
  <c r="AA99" i="4" s="1"/>
  <c r="AA113" i="4" s="1"/>
  <c r="AA145" i="4" s="1"/>
  <c r="AA159" i="4" s="1"/>
  <c r="AA191" i="4" s="1"/>
  <c r="AA205" i="4" s="1"/>
  <c r="AA237" i="4" s="1"/>
  <c r="AA251" i="4" s="1"/>
  <c r="AA283" i="4" s="1"/>
  <c r="AA297" i="4" s="1"/>
  <c r="AA329" i="4" s="1"/>
  <c r="AA343" i="4" s="1"/>
  <c r="AA375" i="4" s="1"/>
  <c r="AA389" i="4" s="1"/>
  <c r="AA421" i="4" s="1"/>
  <c r="AA435" i="4" s="1"/>
  <c r="AA467" i="4" s="1"/>
  <c r="Z53" i="4"/>
  <c r="Z67" i="4" s="1"/>
  <c r="Z99" i="4" s="1"/>
  <c r="Z113" i="4" s="1"/>
  <c r="Z145" i="4" s="1"/>
  <c r="Z159" i="4" s="1"/>
  <c r="Z191" i="4" s="1"/>
  <c r="Z205" i="4" s="1"/>
  <c r="Z237" i="4" s="1"/>
  <c r="Z251" i="4" s="1"/>
  <c r="Z283" i="4" s="1"/>
  <c r="Z297" i="4" s="1"/>
  <c r="Z329" i="4" s="1"/>
  <c r="Z343" i="4" s="1"/>
  <c r="Z375" i="4" s="1"/>
  <c r="Z389" i="4" s="1"/>
  <c r="Z421" i="4" s="1"/>
  <c r="Z435" i="4" s="1"/>
  <c r="Z467" i="4" s="1"/>
  <c r="Z7" i="4" s="1"/>
  <c r="I26" i="28" s="1"/>
  <c r="K28" i="25" s="1"/>
  <c r="Y53" i="4"/>
  <c r="Y67" i="4" s="1"/>
  <c r="Y99" i="4" s="1"/>
  <c r="Y113" i="4" s="1"/>
  <c r="Y145" i="4" s="1"/>
  <c r="Y159" i="4" s="1"/>
  <c r="Y191" i="4" s="1"/>
  <c r="Y205" i="4" s="1"/>
  <c r="Y237" i="4" s="1"/>
  <c r="Y251" i="4" s="1"/>
  <c r="Y283" i="4" s="1"/>
  <c r="Y297" i="4" s="1"/>
  <c r="Y329" i="4" s="1"/>
  <c r="Y343" i="4" s="1"/>
  <c r="Y375" i="4" s="1"/>
  <c r="Y389" i="4" s="1"/>
  <c r="Y421" i="4" s="1"/>
  <c r="Y435" i="4" s="1"/>
  <c r="Y467" i="4" s="1"/>
  <c r="X53" i="4"/>
  <c r="X67" i="4" s="1"/>
  <c r="X99" i="4" s="1"/>
  <c r="X113" i="4" s="1"/>
  <c r="X145" i="4" s="1"/>
  <c r="X159" i="4" s="1"/>
  <c r="X191" i="4" s="1"/>
  <c r="X205" i="4" s="1"/>
  <c r="X237" i="4" s="1"/>
  <c r="X251" i="4" s="1"/>
  <c r="X283" i="4" s="1"/>
  <c r="X297" i="4" s="1"/>
  <c r="X329" i="4" s="1"/>
  <c r="X343" i="4" s="1"/>
  <c r="X375" i="4" s="1"/>
  <c r="X389" i="4" s="1"/>
  <c r="X421" i="4" s="1"/>
  <c r="X435" i="4" s="1"/>
  <c r="X467" i="4" s="1"/>
  <c r="X7" i="4" s="1"/>
  <c r="W53" i="4"/>
  <c r="W67" i="4" s="1"/>
  <c r="W99" i="4" s="1"/>
  <c r="W113" i="4" s="1"/>
  <c r="W145" i="4" s="1"/>
  <c r="W159" i="4" s="1"/>
  <c r="W191" i="4" s="1"/>
  <c r="W205" i="4" s="1"/>
  <c r="W237" i="4" s="1"/>
  <c r="W251" i="4" s="1"/>
  <c r="W283" i="4" s="1"/>
  <c r="W297" i="4" s="1"/>
  <c r="W329" i="4" s="1"/>
  <c r="W343" i="4" s="1"/>
  <c r="W375" i="4" s="1"/>
  <c r="W389" i="4" s="1"/>
  <c r="W421" i="4" s="1"/>
  <c r="W435" i="4" s="1"/>
  <c r="W467" i="4" s="1"/>
  <c r="W7" i="4" s="1"/>
  <c r="V53" i="4"/>
  <c r="V67" i="4" s="1"/>
  <c r="V99" i="4" s="1"/>
  <c r="V113" i="4" s="1"/>
  <c r="V145" i="4" s="1"/>
  <c r="V159" i="4" s="1"/>
  <c r="V191" i="4" s="1"/>
  <c r="V205" i="4" s="1"/>
  <c r="V237" i="4" s="1"/>
  <c r="V251" i="4" s="1"/>
  <c r="V283" i="4" s="1"/>
  <c r="V297" i="4" s="1"/>
  <c r="V329" i="4" s="1"/>
  <c r="V343" i="4" s="1"/>
  <c r="V375" i="4" s="1"/>
  <c r="V389" i="4" s="1"/>
  <c r="V421" i="4" s="1"/>
  <c r="V435" i="4" s="1"/>
  <c r="V467" i="4" s="1"/>
  <c r="V7" i="4" s="1"/>
  <c r="H23" i="28" s="1"/>
  <c r="K24" i="25" s="1"/>
  <c r="U53" i="4"/>
  <c r="U67" i="4" s="1"/>
  <c r="U99" i="4" s="1"/>
  <c r="U113" i="4" s="1"/>
  <c r="U145" i="4" s="1"/>
  <c r="U159" i="4" s="1"/>
  <c r="U191" i="4" s="1"/>
  <c r="U205" i="4" s="1"/>
  <c r="U237" i="4" s="1"/>
  <c r="U251" i="4" s="1"/>
  <c r="U283" i="4" s="1"/>
  <c r="U297" i="4" s="1"/>
  <c r="U329" i="4" s="1"/>
  <c r="U343" i="4" s="1"/>
  <c r="U375" i="4" s="1"/>
  <c r="U389" i="4" s="1"/>
  <c r="U421" i="4" s="1"/>
  <c r="U435" i="4" s="1"/>
  <c r="U467" i="4" s="1"/>
  <c r="R53" i="4"/>
  <c r="R67" i="4" s="1"/>
  <c r="R99" i="4" s="1"/>
  <c r="R113" i="4" s="1"/>
  <c r="R145" i="4" s="1"/>
  <c r="R159" i="4" s="1"/>
  <c r="R191" i="4" s="1"/>
  <c r="R205" i="4" s="1"/>
  <c r="R237" i="4" s="1"/>
  <c r="R251" i="4" s="1"/>
  <c r="R283" i="4" s="1"/>
  <c r="R297" i="4" s="1"/>
  <c r="R329" i="4" s="1"/>
  <c r="R343" i="4" s="1"/>
  <c r="R375" i="4" s="1"/>
  <c r="R389" i="4" s="1"/>
  <c r="R421" i="4" s="1"/>
  <c r="R435" i="4" s="1"/>
  <c r="R467" i="4" s="1"/>
  <c r="R7" i="4" s="1"/>
  <c r="Q53" i="4"/>
  <c r="Q67" i="4" s="1"/>
  <c r="Q99" i="4" s="1"/>
  <c r="Q113" i="4" s="1"/>
  <c r="Q145" i="4" s="1"/>
  <c r="Q159" i="4" s="1"/>
  <c r="Q191" i="4" s="1"/>
  <c r="Q205" i="4" s="1"/>
  <c r="Q237" i="4" s="1"/>
  <c r="Q251" i="4" s="1"/>
  <c r="Q283" i="4" s="1"/>
  <c r="Q297" i="4" s="1"/>
  <c r="Q329" i="4" s="1"/>
  <c r="Q343" i="4" s="1"/>
  <c r="Q375" i="4" s="1"/>
  <c r="Q389" i="4" s="1"/>
  <c r="Q421" i="4" s="1"/>
  <c r="Q435" i="4" s="1"/>
  <c r="Q467" i="4" s="1"/>
  <c r="P53" i="4"/>
  <c r="P67" i="4" s="1"/>
  <c r="P99" i="4" s="1"/>
  <c r="P113" i="4" s="1"/>
  <c r="P145" i="4" s="1"/>
  <c r="P159" i="4" s="1"/>
  <c r="P191" i="4" s="1"/>
  <c r="P205" i="4" s="1"/>
  <c r="P237" i="4" s="1"/>
  <c r="P251" i="4" s="1"/>
  <c r="P283" i="4" s="1"/>
  <c r="P297" i="4" s="1"/>
  <c r="P329" i="4" s="1"/>
  <c r="P343" i="4" s="1"/>
  <c r="P375" i="4" s="1"/>
  <c r="P389" i="4" s="1"/>
  <c r="P421" i="4" s="1"/>
  <c r="P435" i="4" s="1"/>
  <c r="P467" i="4" s="1"/>
  <c r="P7" i="4" s="1"/>
  <c r="I16" i="28" s="1"/>
  <c r="K17" i="25" s="1"/>
  <c r="O53" i="4"/>
  <c r="O67" i="4" s="1"/>
  <c r="O99" i="4" s="1"/>
  <c r="O113" i="4" s="1"/>
  <c r="O145" i="4" s="1"/>
  <c r="O159" i="4" s="1"/>
  <c r="O191" i="4" s="1"/>
  <c r="O205" i="4" s="1"/>
  <c r="O237" i="4" s="1"/>
  <c r="O251" i="4" s="1"/>
  <c r="O283" i="4" s="1"/>
  <c r="O297" i="4" s="1"/>
  <c r="O329" i="4" s="1"/>
  <c r="O343" i="4" s="1"/>
  <c r="O375" i="4" s="1"/>
  <c r="O389" i="4" s="1"/>
  <c r="O421" i="4" s="1"/>
  <c r="O435" i="4" s="1"/>
  <c r="O467" i="4" s="1"/>
  <c r="O7" i="4" s="1"/>
  <c r="N53" i="4"/>
  <c r="N67" i="4" s="1"/>
  <c r="N99" i="4" s="1"/>
  <c r="N113" i="4" s="1"/>
  <c r="N145" i="4" s="1"/>
  <c r="N159" i="4" s="1"/>
  <c r="N191" i="4" s="1"/>
  <c r="N205" i="4" s="1"/>
  <c r="N237" i="4" s="1"/>
  <c r="N251" i="4" s="1"/>
  <c r="N283" i="4" s="1"/>
  <c r="N297" i="4" s="1"/>
  <c r="N329" i="4" s="1"/>
  <c r="N343" i="4" s="1"/>
  <c r="N375" i="4" s="1"/>
  <c r="N389" i="4" s="1"/>
  <c r="N421" i="4" s="1"/>
  <c r="N435" i="4" s="1"/>
  <c r="N467" i="4" s="1"/>
  <c r="N7" i="4" s="1"/>
  <c r="M53" i="4"/>
  <c r="M67" i="4" s="1"/>
  <c r="M99" i="4" s="1"/>
  <c r="M113" i="4" s="1"/>
  <c r="M145" i="4" s="1"/>
  <c r="M159" i="4" s="1"/>
  <c r="M191" i="4" s="1"/>
  <c r="M205" i="4" s="1"/>
  <c r="M237" i="4" s="1"/>
  <c r="M251" i="4" s="1"/>
  <c r="M283" i="4" s="1"/>
  <c r="M297" i="4" s="1"/>
  <c r="M329" i="4" s="1"/>
  <c r="M343" i="4" s="1"/>
  <c r="M375" i="4" s="1"/>
  <c r="M389" i="4" s="1"/>
  <c r="M421" i="4" s="1"/>
  <c r="M435" i="4" s="1"/>
  <c r="M467" i="4" s="1"/>
  <c r="M7" i="4" s="1"/>
  <c r="L53" i="4"/>
  <c r="L67" i="4" s="1"/>
  <c r="L99" i="4" s="1"/>
  <c r="L113" i="4" s="1"/>
  <c r="L145" i="4" s="1"/>
  <c r="L159" i="4" s="1"/>
  <c r="L191" i="4" s="1"/>
  <c r="L205" i="4" s="1"/>
  <c r="L237" i="4" s="1"/>
  <c r="L251" i="4" s="1"/>
  <c r="L283" i="4" s="1"/>
  <c r="L297" i="4" s="1"/>
  <c r="L329" i="4" s="1"/>
  <c r="L343" i="4" s="1"/>
  <c r="L375" i="4" s="1"/>
  <c r="L389" i="4" s="1"/>
  <c r="L421" i="4" s="1"/>
  <c r="L435" i="4" s="1"/>
  <c r="L467" i="4" s="1"/>
  <c r="L7" i="4" s="1"/>
  <c r="I237" i="4"/>
  <c r="I467" i="4"/>
  <c r="I421" i="4"/>
  <c r="I375" i="4"/>
  <c r="I329" i="4"/>
  <c r="I283" i="4"/>
  <c r="Y489" i="4"/>
  <c r="Y499" i="4" s="1"/>
  <c r="Y509" i="4" s="1"/>
  <c r="T489" i="4"/>
  <c r="T499" i="4" s="1"/>
  <c r="T509" i="4" s="1"/>
  <c r="I191" i="4"/>
  <c r="I145" i="4"/>
  <c r="I99" i="4"/>
  <c r="I53" i="4"/>
  <c r="U479" i="1"/>
  <c r="U475" i="2" s="1"/>
  <c r="U479" i="2" s="1"/>
  <c r="U475" i="15" s="1"/>
  <c r="U479" i="15" s="1"/>
  <c r="Z509" i="1"/>
  <c r="Z505" i="2" s="1"/>
  <c r="Z479" i="1"/>
  <c r="Z475" i="2" s="1"/>
  <c r="Z479" i="2" s="1"/>
  <c r="Z475" i="15" s="1"/>
  <c r="Z479" i="15" s="1"/>
  <c r="Z475" i="4" s="1"/>
  <c r="Z479" i="4" s="1"/>
  <c r="Z475" i="5" s="1"/>
  <c r="Z479" i="5" s="1"/>
  <c r="Z475" i="6" s="1"/>
  <c r="Z479" i="6" s="1"/>
  <c r="Z475" i="7" s="1"/>
  <c r="Z479" i="7" s="1"/>
  <c r="Z475" i="8" s="1"/>
  <c r="Z479" i="8" s="1"/>
  <c r="Z475" i="9" s="1"/>
  <c r="Z479" i="9" s="1"/>
  <c r="Z475" i="10" s="1"/>
  <c r="Z479" i="10" s="1"/>
  <c r="Z475" i="11" s="1"/>
  <c r="Z479" i="11" s="1"/>
  <c r="Z475" i="12" s="1"/>
  <c r="Z479" i="12" s="1"/>
  <c r="N53" i="13" s="1"/>
  <c r="Z489" i="1"/>
  <c r="Z485" i="2" s="1"/>
  <c r="Z489" i="2" s="1"/>
  <c r="Z485" i="15" s="1"/>
  <c r="Z489" i="15" s="1"/>
  <c r="Z485" i="4" s="1"/>
  <c r="Z489" i="4" s="1"/>
  <c r="Z485" i="5" s="1"/>
  <c r="Z489" i="5" s="1"/>
  <c r="Z485" i="6" s="1"/>
  <c r="Z489" i="6" s="1"/>
  <c r="Z485" i="7" s="1"/>
  <c r="Z489" i="7" s="1"/>
  <c r="Z485" i="8" s="1"/>
  <c r="Z489" i="8" s="1"/>
  <c r="Z485" i="9" s="1"/>
  <c r="Z489" i="9" s="1"/>
  <c r="Z485" i="10" s="1"/>
  <c r="Z489" i="10" s="1"/>
  <c r="Z485" i="11" s="1"/>
  <c r="Z489" i="11" s="1"/>
  <c r="Z485" i="12" s="1"/>
  <c r="Z489" i="12" s="1"/>
  <c r="N54" i="13" s="1"/>
  <c r="Z499" i="1"/>
  <c r="Z495" i="2" s="1"/>
  <c r="Z499" i="2" s="1"/>
  <c r="Z495" i="15" s="1"/>
  <c r="Z499" i="15" s="1"/>
  <c r="Z495" i="4" s="1"/>
  <c r="Z499" i="4" s="1"/>
  <c r="Z495" i="5" s="1"/>
  <c r="Z499" i="5" s="1"/>
  <c r="Z495" i="6" s="1"/>
  <c r="Z499" i="6" s="1"/>
  <c r="Z495" i="7" s="1"/>
  <c r="Z499" i="7" s="1"/>
  <c r="Z495" i="8" s="1"/>
  <c r="Z499" i="8" s="1"/>
  <c r="Z495" i="9" s="1"/>
  <c r="Z499" i="9" s="1"/>
  <c r="Z495" i="10" s="1"/>
  <c r="Z499" i="10" s="1"/>
  <c r="Z495" i="11" s="1"/>
  <c r="Z499" i="11" s="1"/>
  <c r="Z495" i="12" s="1"/>
  <c r="Z499" i="12" s="1"/>
  <c r="N55" i="13" s="1"/>
  <c r="U509" i="1"/>
  <c r="U505" i="2" s="1"/>
  <c r="U499" i="1"/>
  <c r="U489" i="1"/>
  <c r="E11" i="2"/>
  <c r="G10" i="2"/>
  <c r="G10" i="15" s="1"/>
  <c r="U502" i="2"/>
  <c r="U502" i="15" s="1"/>
  <c r="U502" i="4" s="1"/>
  <c r="U502" i="5" s="1"/>
  <c r="U502" i="6" s="1"/>
  <c r="U502" i="7" s="1"/>
  <c r="U502" i="8" s="1"/>
  <c r="U502" i="9" s="1"/>
  <c r="U502" i="10" s="1"/>
  <c r="U502" i="11" s="1"/>
  <c r="U502" i="12" s="1"/>
  <c r="U503" i="2"/>
  <c r="U503" i="15" s="1"/>
  <c r="U503" i="4" s="1"/>
  <c r="U503" i="5" s="1"/>
  <c r="U503" i="6" s="1"/>
  <c r="U503" i="7" s="1"/>
  <c r="U503" i="8" s="1"/>
  <c r="U503" i="9" s="1"/>
  <c r="U503" i="10" s="1"/>
  <c r="U503" i="11" s="1"/>
  <c r="U503" i="12" s="1"/>
  <c r="U504" i="2"/>
  <c r="U504" i="15" s="1"/>
  <c r="U504" i="4" s="1"/>
  <c r="U504" i="5" s="1"/>
  <c r="U504" i="6" s="1"/>
  <c r="U504" i="7" s="1"/>
  <c r="U504" i="8" s="1"/>
  <c r="U504" i="9" s="1"/>
  <c r="U504" i="10" s="1"/>
  <c r="U504" i="11" s="1"/>
  <c r="U504" i="12" s="1"/>
  <c r="K52" i="13" s="1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C516" i="8"/>
  <c r="E516" i="8"/>
  <c r="G516" i="8"/>
  <c r="AJ12" i="8"/>
  <c r="AJ58" i="8"/>
  <c r="G7" i="8"/>
  <c r="G343" i="8" s="1"/>
  <c r="F53" i="8"/>
  <c r="F67" i="8" s="1"/>
  <c r="F99" i="8" s="1"/>
  <c r="F113" i="8" s="1"/>
  <c r="F145" i="8" s="1"/>
  <c r="F159" i="8" s="1"/>
  <c r="F191" i="8" s="1"/>
  <c r="F205" i="8" s="1"/>
  <c r="F237" i="8" s="1"/>
  <c r="F251" i="8" s="1"/>
  <c r="F283" i="8" s="1"/>
  <c r="F297" i="8" s="1"/>
  <c r="F329" i="8" s="1"/>
  <c r="F343" i="8" s="1"/>
  <c r="F375" i="8" s="1"/>
  <c r="F389" i="8" s="1"/>
  <c r="F421" i="8" s="1"/>
  <c r="F435" i="8" s="1"/>
  <c r="F467" i="8" s="1"/>
  <c r="F7" i="8" s="1"/>
  <c r="I13" i="23" s="1"/>
  <c r="L14" i="21" s="1"/>
  <c r="E53" i="8"/>
  <c r="E67" i="8" s="1"/>
  <c r="E99" i="8" s="1"/>
  <c r="E113" i="8" s="1"/>
  <c r="E145" i="8" s="1"/>
  <c r="E159" i="8" s="1"/>
  <c r="E191" i="8" s="1"/>
  <c r="E205" i="8" s="1"/>
  <c r="E237" i="8" s="1"/>
  <c r="E251" i="8" s="1"/>
  <c r="E283" i="8" s="1"/>
  <c r="E297" i="8" s="1"/>
  <c r="E329" i="8" s="1"/>
  <c r="E343" i="8" s="1"/>
  <c r="E375" i="8" s="1"/>
  <c r="E389" i="8" s="1"/>
  <c r="E421" i="8" s="1"/>
  <c r="E435" i="8" s="1"/>
  <c r="E467" i="8" s="1"/>
  <c r="D53" i="8"/>
  <c r="D67" i="8" s="1"/>
  <c r="D99" i="8" s="1"/>
  <c r="D113" i="8" s="1"/>
  <c r="D145" i="8" s="1"/>
  <c r="D159" i="8" s="1"/>
  <c r="D191" i="8" s="1"/>
  <c r="D205" i="8" s="1"/>
  <c r="D237" i="8" s="1"/>
  <c r="D251" i="8" s="1"/>
  <c r="D283" i="8" s="1"/>
  <c r="D297" i="8" s="1"/>
  <c r="D329" i="8" s="1"/>
  <c r="D343" i="8" s="1"/>
  <c r="D375" i="8" s="1"/>
  <c r="D389" i="8" s="1"/>
  <c r="D421" i="8" s="1"/>
  <c r="D435" i="8" s="1"/>
  <c r="D467" i="8" s="1"/>
  <c r="D7" i="8" s="1"/>
  <c r="I11" i="23" s="1"/>
  <c r="L12" i="21" s="1"/>
  <c r="C53" i="8"/>
  <c r="C67" i="8" s="1"/>
  <c r="C99" i="8" s="1"/>
  <c r="C113" i="8" s="1"/>
  <c r="C145" i="8" s="1"/>
  <c r="C159" i="8" s="1"/>
  <c r="C191" i="8" s="1"/>
  <c r="C205" i="8" s="1"/>
  <c r="C237" i="8" s="1"/>
  <c r="C251" i="8" s="1"/>
  <c r="C283" i="8" s="1"/>
  <c r="C297" i="8" s="1"/>
  <c r="C329" i="8" s="1"/>
  <c r="C343" i="8" s="1"/>
  <c r="C375" i="8" s="1"/>
  <c r="C389" i="8" s="1"/>
  <c r="C421" i="8" s="1"/>
  <c r="C435" i="8" s="1"/>
  <c r="C467" i="8" s="1"/>
  <c r="C7" i="8" s="1"/>
  <c r="I10" i="23" s="1"/>
  <c r="L11" i="21" s="1"/>
  <c r="B53" i="8"/>
  <c r="B67" i="8" s="1"/>
  <c r="B99" i="8" s="1"/>
  <c r="B113" i="8" s="1"/>
  <c r="B145" i="8" s="1"/>
  <c r="B159" i="8" s="1"/>
  <c r="B191" i="8" s="1"/>
  <c r="B205" i="8" s="1"/>
  <c r="B237" i="8" s="1"/>
  <c r="B251" i="8" s="1"/>
  <c r="B283" i="8" s="1"/>
  <c r="B297" i="8" s="1"/>
  <c r="B329" i="8" s="1"/>
  <c r="B343" i="8" s="1"/>
  <c r="B375" i="8" s="1"/>
  <c r="B389" i="8" s="1"/>
  <c r="B421" i="8" s="1"/>
  <c r="B435" i="8" s="1"/>
  <c r="B467" i="8" s="1"/>
  <c r="B7" i="8" s="1"/>
  <c r="I9" i="23" s="1"/>
  <c r="L10" i="21" s="1"/>
  <c r="AK53" i="8"/>
  <c r="AK67" i="8" s="1"/>
  <c r="AK99" i="8" s="1"/>
  <c r="AK113" i="8" s="1"/>
  <c r="AK145" i="8" s="1"/>
  <c r="AK159" i="8" s="1"/>
  <c r="AK191" i="8" s="1"/>
  <c r="AK205" i="8" s="1"/>
  <c r="AK237" i="8" s="1"/>
  <c r="AK251" i="8" s="1"/>
  <c r="AK283" i="8" s="1"/>
  <c r="AK297" i="8" s="1"/>
  <c r="AK329" i="8" s="1"/>
  <c r="AK343" i="8" s="1"/>
  <c r="AK375" i="8" s="1"/>
  <c r="AK389" i="8" s="1"/>
  <c r="AK421" i="8" s="1"/>
  <c r="AK435" i="8" s="1"/>
  <c r="AK467" i="8" s="1"/>
  <c r="AK7" i="8" s="1"/>
  <c r="I37" i="23" s="1"/>
  <c r="L39" i="21" s="1"/>
  <c r="AJ53" i="8"/>
  <c r="AJ67" i="8" s="1"/>
  <c r="AJ99" i="8" s="1"/>
  <c r="AJ113" i="8" s="1"/>
  <c r="AJ145" i="8" s="1"/>
  <c r="AJ159" i="8" s="1"/>
  <c r="AJ191" i="8" s="1"/>
  <c r="AJ205" i="8" s="1"/>
  <c r="AJ237" i="8" s="1"/>
  <c r="AJ251" i="8" s="1"/>
  <c r="AJ283" i="8" s="1"/>
  <c r="AJ297" i="8" s="1"/>
  <c r="AJ329" i="8" s="1"/>
  <c r="AJ343" i="8" s="1"/>
  <c r="AJ375" i="8" s="1"/>
  <c r="AJ389" i="8" s="1"/>
  <c r="AJ421" i="8" s="1"/>
  <c r="AJ435" i="8" s="1"/>
  <c r="AJ467" i="8" s="1"/>
  <c r="AJ7" i="8" s="1"/>
  <c r="I36" i="23" s="1"/>
  <c r="L38" i="21" s="1"/>
  <c r="AH53" i="8"/>
  <c r="AH67" i="8" s="1"/>
  <c r="AH99" i="8" s="1"/>
  <c r="AH113" i="8" s="1"/>
  <c r="AH145" i="8" s="1"/>
  <c r="AH159" i="8" s="1"/>
  <c r="AH191" i="8" s="1"/>
  <c r="AH205" i="8" s="1"/>
  <c r="AH237" i="8" s="1"/>
  <c r="AH251" i="8" s="1"/>
  <c r="AH283" i="8" s="1"/>
  <c r="AH297" i="8" s="1"/>
  <c r="AH329" i="8" s="1"/>
  <c r="AH343" i="8" s="1"/>
  <c r="AH375" i="8" s="1"/>
  <c r="AH389" i="8" s="1"/>
  <c r="AH421" i="8" s="1"/>
  <c r="AH435" i="8" s="1"/>
  <c r="AH467" i="8" s="1"/>
  <c r="AG53" i="8"/>
  <c r="AG67" i="8" s="1"/>
  <c r="AG99" i="8" s="1"/>
  <c r="AG113" i="8" s="1"/>
  <c r="AG145" i="8" s="1"/>
  <c r="AG159" i="8" s="1"/>
  <c r="AG191" i="8" s="1"/>
  <c r="AG205" i="8" s="1"/>
  <c r="AG237" i="8" s="1"/>
  <c r="AG251" i="8" s="1"/>
  <c r="AG283" i="8" s="1"/>
  <c r="AG297" i="8" s="1"/>
  <c r="AG329" i="8" s="1"/>
  <c r="AG343" i="8" s="1"/>
  <c r="AG375" i="8" s="1"/>
  <c r="AG389" i="8" s="1"/>
  <c r="AG421" i="8" s="1"/>
  <c r="AG435" i="8" s="1"/>
  <c r="AG467" i="8" s="1"/>
  <c r="AF53" i="8"/>
  <c r="AF67" i="8" s="1"/>
  <c r="AF99" i="8" s="1"/>
  <c r="AF113" i="8" s="1"/>
  <c r="AF145" i="8" s="1"/>
  <c r="AF159" i="8" s="1"/>
  <c r="AF191" i="8" s="1"/>
  <c r="AF205" i="8" s="1"/>
  <c r="AF237" i="8" s="1"/>
  <c r="AF251" i="8" s="1"/>
  <c r="AF283" i="8" s="1"/>
  <c r="AF297" i="8" s="1"/>
  <c r="AF329" i="8" s="1"/>
  <c r="AF343" i="8" s="1"/>
  <c r="AF375" i="8" s="1"/>
  <c r="AF389" i="8" s="1"/>
  <c r="AF421" i="8" s="1"/>
  <c r="AF435" i="8" s="1"/>
  <c r="AF467" i="8" s="1"/>
  <c r="AE53" i="8"/>
  <c r="AE67" i="8" s="1"/>
  <c r="AE99" i="8" s="1"/>
  <c r="AE113" i="8" s="1"/>
  <c r="AE145" i="8" s="1"/>
  <c r="AE159" i="8" s="1"/>
  <c r="AE191" i="8" s="1"/>
  <c r="AE205" i="8" s="1"/>
  <c r="AE237" i="8" s="1"/>
  <c r="AE251" i="8" s="1"/>
  <c r="AE283" i="8" s="1"/>
  <c r="AE297" i="8" s="1"/>
  <c r="AE329" i="8" s="1"/>
  <c r="AE343" i="8" s="1"/>
  <c r="AE375" i="8" s="1"/>
  <c r="AE389" i="8" s="1"/>
  <c r="AE421" i="8" s="1"/>
  <c r="AE435" i="8" s="1"/>
  <c r="AE467" i="8" s="1"/>
  <c r="AE7" i="8" s="1"/>
  <c r="I31" i="23" s="1"/>
  <c r="L33" i="21" s="1"/>
  <c r="AD53" i="8"/>
  <c r="AD67" i="8" s="1"/>
  <c r="AD99" i="8" s="1"/>
  <c r="AD113" i="8" s="1"/>
  <c r="AD145" i="8" s="1"/>
  <c r="AD159" i="8" s="1"/>
  <c r="AD191" i="8" s="1"/>
  <c r="AD205" i="8" s="1"/>
  <c r="AD237" i="8" s="1"/>
  <c r="AD251" i="8" s="1"/>
  <c r="AD283" i="8" s="1"/>
  <c r="AD297" i="8" s="1"/>
  <c r="AD329" i="8" s="1"/>
  <c r="AD343" i="8" s="1"/>
  <c r="AD375" i="8" s="1"/>
  <c r="AD389" i="8" s="1"/>
  <c r="AD421" i="8" s="1"/>
  <c r="AD435" i="8" s="1"/>
  <c r="AD467" i="8" s="1"/>
  <c r="AD7" i="8" s="1"/>
  <c r="I30" i="23" s="1"/>
  <c r="L32" i="21" s="1"/>
  <c r="AC53" i="8"/>
  <c r="AC67" i="8" s="1"/>
  <c r="AC99" i="8" s="1"/>
  <c r="AC113" i="8" s="1"/>
  <c r="AC145" i="8" s="1"/>
  <c r="AC159" i="8" s="1"/>
  <c r="AC191" i="8" s="1"/>
  <c r="AC205" i="8" s="1"/>
  <c r="AC237" i="8" s="1"/>
  <c r="AC251" i="8" s="1"/>
  <c r="AC283" i="8" s="1"/>
  <c r="AC297" i="8" s="1"/>
  <c r="AC329" i="8" s="1"/>
  <c r="AC343" i="8" s="1"/>
  <c r="AC375" i="8" s="1"/>
  <c r="AC389" i="8" s="1"/>
  <c r="AC421" i="8" s="1"/>
  <c r="AC435" i="8" s="1"/>
  <c r="AC467" i="8" s="1"/>
  <c r="AB53" i="8"/>
  <c r="AB67" i="8" s="1"/>
  <c r="AB99" i="8" s="1"/>
  <c r="AB113" i="8" s="1"/>
  <c r="AB145" i="8" s="1"/>
  <c r="AB159" i="8" s="1"/>
  <c r="AB191" i="8" s="1"/>
  <c r="AB205" i="8" s="1"/>
  <c r="AB237" i="8" s="1"/>
  <c r="AB251" i="8" s="1"/>
  <c r="AB283" i="8" s="1"/>
  <c r="AB297" i="8" s="1"/>
  <c r="AB329" i="8" s="1"/>
  <c r="AB343" i="8" s="1"/>
  <c r="AB375" i="8" s="1"/>
  <c r="AB389" i="8" s="1"/>
  <c r="AB421" i="8" s="1"/>
  <c r="AB435" i="8" s="1"/>
  <c r="AB467" i="8" s="1"/>
  <c r="AA53" i="8"/>
  <c r="AA67" i="8" s="1"/>
  <c r="AA99" i="8" s="1"/>
  <c r="AA113" i="8" s="1"/>
  <c r="AA145" i="8" s="1"/>
  <c r="AA159" i="8" s="1"/>
  <c r="AA191" i="8" s="1"/>
  <c r="AA205" i="8" s="1"/>
  <c r="AA237" i="8" s="1"/>
  <c r="AA251" i="8" s="1"/>
  <c r="AA283" i="8" s="1"/>
  <c r="AA297" i="8" s="1"/>
  <c r="AA329" i="8" s="1"/>
  <c r="AA343" i="8" s="1"/>
  <c r="AA375" i="8" s="1"/>
  <c r="AA389" i="8" s="1"/>
  <c r="AA421" i="8" s="1"/>
  <c r="AA435" i="8" s="1"/>
  <c r="AA467" i="8" s="1"/>
  <c r="AA7" i="8" s="1"/>
  <c r="I27" i="23" s="1"/>
  <c r="L29" i="21" s="1"/>
  <c r="Z53" i="8"/>
  <c r="Z67" i="8" s="1"/>
  <c r="Z99" i="8" s="1"/>
  <c r="Z113" i="8" s="1"/>
  <c r="Z145" i="8" s="1"/>
  <c r="Z159" i="8" s="1"/>
  <c r="Z191" i="8" s="1"/>
  <c r="Z205" i="8" s="1"/>
  <c r="Z237" i="8" s="1"/>
  <c r="Z251" i="8" s="1"/>
  <c r="Z283" i="8" s="1"/>
  <c r="Z297" i="8" s="1"/>
  <c r="Z329" i="8" s="1"/>
  <c r="Z343" i="8" s="1"/>
  <c r="Z375" i="8" s="1"/>
  <c r="Z389" i="8" s="1"/>
  <c r="Z421" i="8" s="1"/>
  <c r="Z435" i="8" s="1"/>
  <c r="Z467" i="8" s="1"/>
  <c r="Z7" i="8" s="1"/>
  <c r="I26" i="23" s="1"/>
  <c r="L28" i="21" s="1"/>
  <c r="Y53" i="8"/>
  <c r="Y67" i="8" s="1"/>
  <c r="Y99" i="8" s="1"/>
  <c r="Y113" i="8" s="1"/>
  <c r="Y145" i="8" s="1"/>
  <c r="Y159" i="8" s="1"/>
  <c r="Y191" i="8" s="1"/>
  <c r="Y205" i="8" s="1"/>
  <c r="Y237" i="8" s="1"/>
  <c r="Y251" i="8" s="1"/>
  <c r="Y283" i="8" s="1"/>
  <c r="Y297" i="8" s="1"/>
  <c r="Y329" i="8" s="1"/>
  <c r="Y343" i="8" s="1"/>
  <c r="Y375" i="8" s="1"/>
  <c r="Y389" i="8" s="1"/>
  <c r="Y421" i="8" s="1"/>
  <c r="Y435" i="8" s="1"/>
  <c r="Y467" i="8" s="1"/>
  <c r="Y7" i="8" s="1"/>
  <c r="H25" i="23" s="1"/>
  <c r="L26" i="21" s="1"/>
  <c r="X53" i="8"/>
  <c r="X67" i="8" s="1"/>
  <c r="X99" i="8" s="1"/>
  <c r="X113" i="8" s="1"/>
  <c r="X145" i="8" s="1"/>
  <c r="X159" i="8" s="1"/>
  <c r="X191" i="8" s="1"/>
  <c r="X205" i="8" s="1"/>
  <c r="X237" i="8" s="1"/>
  <c r="X251" i="8" s="1"/>
  <c r="X283" i="8" s="1"/>
  <c r="X297" i="8" s="1"/>
  <c r="X329" i="8" s="1"/>
  <c r="X343" i="8" s="1"/>
  <c r="X375" i="8" s="1"/>
  <c r="X389" i="8" s="1"/>
  <c r="X421" i="8" s="1"/>
  <c r="X435" i="8" s="1"/>
  <c r="X467" i="8" s="1"/>
  <c r="W53" i="8"/>
  <c r="W67" i="8" s="1"/>
  <c r="W99" i="8" s="1"/>
  <c r="W113" i="8" s="1"/>
  <c r="W145" i="8" s="1"/>
  <c r="W159" i="8" s="1"/>
  <c r="W191" i="8" s="1"/>
  <c r="W205" i="8" s="1"/>
  <c r="W237" i="8" s="1"/>
  <c r="W251" i="8" s="1"/>
  <c r="W283" i="8" s="1"/>
  <c r="W297" i="8" s="1"/>
  <c r="W329" i="8" s="1"/>
  <c r="W343" i="8" s="1"/>
  <c r="W375" i="8" s="1"/>
  <c r="W389" i="8" s="1"/>
  <c r="W421" i="8" s="1"/>
  <c r="W435" i="8" s="1"/>
  <c r="W467" i="8" s="1"/>
  <c r="W7" i="8" s="1"/>
  <c r="V53" i="8"/>
  <c r="V67" i="8" s="1"/>
  <c r="V99" i="8" s="1"/>
  <c r="V113" i="8" s="1"/>
  <c r="V145" i="8" s="1"/>
  <c r="V159" i="8" s="1"/>
  <c r="V191" i="8" s="1"/>
  <c r="V205" i="8" s="1"/>
  <c r="V237" i="8" s="1"/>
  <c r="V251" i="8" s="1"/>
  <c r="V283" i="8" s="1"/>
  <c r="V297" i="8" s="1"/>
  <c r="V329" i="8" s="1"/>
  <c r="V343" i="8" s="1"/>
  <c r="V375" i="8" s="1"/>
  <c r="V389" i="8" s="1"/>
  <c r="V421" i="8" s="1"/>
  <c r="V435" i="8" s="1"/>
  <c r="V467" i="8" s="1"/>
  <c r="U53" i="8"/>
  <c r="U67" i="8" s="1"/>
  <c r="U99" i="8" s="1"/>
  <c r="U113" i="8" s="1"/>
  <c r="U145" i="8" s="1"/>
  <c r="U159" i="8" s="1"/>
  <c r="U191" i="8" s="1"/>
  <c r="U205" i="8" s="1"/>
  <c r="U237" i="8" s="1"/>
  <c r="U251" i="8" s="1"/>
  <c r="U283" i="8" s="1"/>
  <c r="U297" i="8" s="1"/>
  <c r="U329" i="8" s="1"/>
  <c r="U343" i="8" s="1"/>
  <c r="U375" i="8" s="1"/>
  <c r="U389" i="8" s="1"/>
  <c r="U421" i="8" s="1"/>
  <c r="U435" i="8" s="1"/>
  <c r="U467" i="8" s="1"/>
  <c r="R53" i="8"/>
  <c r="R67" i="8" s="1"/>
  <c r="R99" i="8" s="1"/>
  <c r="R113" i="8" s="1"/>
  <c r="R145" i="8" s="1"/>
  <c r="R159" i="8" s="1"/>
  <c r="R191" i="8" s="1"/>
  <c r="R205" i="8" s="1"/>
  <c r="R237" i="8" s="1"/>
  <c r="R251" i="8" s="1"/>
  <c r="R283" i="8" s="1"/>
  <c r="R297" i="8" s="1"/>
  <c r="R329" i="8" s="1"/>
  <c r="R343" i="8" s="1"/>
  <c r="R375" i="8" s="1"/>
  <c r="R389" i="8" s="1"/>
  <c r="R421" i="8" s="1"/>
  <c r="R435" i="8" s="1"/>
  <c r="R467" i="8" s="1"/>
  <c r="R7" i="8" s="1"/>
  <c r="Q53" i="8"/>
  <c r="Q67" i="8" s="1"/>
  <c r="Q99" i="8" s="1"/>
  <c r="Q113" i="8" s="1"/>
  <c r="Q145" i="8" s="1"/>
  <c r="Q159" i="8" s="1"/>
  <c r="Q191" i="8" s="1"/>
  <c r="Q205" i="8" s="1"/>
  <c r="Q237" i="8" s="1"/>
  <c r="Q251" i="8" s="1"/>
  <c r="Q283" i="8" s="1"/>
  <c r="Q297" i="8" s="1"/>
  <c r="Q329" i="8" s="1"/>
  <c r="Q343" i="8" s="1"/>
  <c r="Q375" i="8" s="1"/>
  <c r="Q389" i="8" s="1"/>
  <c r="Q421" i="8" s="1"/>
  <c r="Q435" i="8" s="1"/>
  <c r="Q467" i="8" s="1"/>
  <c r="P53" i="8"/>
  <c r="P67" i="8" s="1"/>
  <c r="P99" i="8" s="1"/>
  <c r="P113" i="8" s="1"/>
  <c r="P145" i="8" s="1"/>
  <c r="P159" i="8" s="1"/>
  <c r="P191" i="8" s="1"/>
  <c r="P205" i="8" s="1"/>
  <c r="P237" i="8" s="1"/>
  <c r="P251" i="8" s="1"/>
  <c r="P283" i="8" s="1"/>
  <c r="P297" i="8" s="1"/>
  <c r="P329" i="8" s="1"/>
  <c r="P343" i="8" s="1"/>
  <c r="P375" i="8" s="1"/>
  <c r="P389" i="8" s="1"/>
  <c r="P421" i="8" s="1"/>
  <c r="P435" i="8" s="1"/>
  <c r="P467" i="8" s="1"/>
  <c r="P7" i="8" s="1"/>
  <c r="I16" i="23" s="1"/>
  <c r="L17" i="21" s="1"/>
  <c r="O53" i="8"/>
  <c r="O67" i="8" s="1"/>
  <c r="O99" i="8" s="1"/>
  <c r="O113" i="8" s="1"/>
  <c r="O145" i="8" s="1"/>
  <c r="O159" i="8" s="1"/>
  <c r="O191" i="8" s="1"/>
  <c r="O205" i="8" s="1"/>
  <c r="O237" i="8" s="1"/>
  <c r="O251" i="8" s="1"/>
  <c r="O283" i="8" s="1"/>
  <c r="O297" i="8" s="1"/>
  <c r="O329" i="8" s="1"/>
  <c r="O343" i="8" s="1"/>
  <c r="O375" i="8" s="1"/>
  <c r="O389" i="8" s="1"/>
  <c r="O421" i="8" s="1"/>
  <c r="O435" i="8" s="1"/>
  <c r="O467" i="8" s="1"/>
  <c r="N53" i="8"/>
  <c r="N67" i="8" s="1"/>
  <c r="N99" i="8" s="1"/>
  <c r="N113" i="8" s="1"/>
  <c r="N145" i="8" s="1"/>
  <c r="N159" i="8" s="1"/>
  <c r="N191" i="8" s="1"/>
  <c r="N205" i="8" s="1"/>
  <c r="N237" i="8" s="1"/>
  <c r="N251" i="8" s="1"/>
  <c r="N283" i="8" s="1"/>
  <c r="N297" i="8" s="1"/>
  <c r="N329" i="8" s="1"/>
  <c r="N343" i="8" s="1"/>
  <c r="N375" i="8" s="1"/>
  <c r="N389" i="8" s="1"/>
  <c r="N421" i="8" s="1"/>
  <c r="N435" i="8" s="1"/>
  <c r="N467" i="8" s="1"/>
  <c r="N7" i="8" s="1"/>
  <c r="M53" i="8"/>
  <c r="M67" i="8" s="1"/>
  <c r="M99" i="8" s="1"/>
  <c r="M113" i="8" s="1"/>
  <c r="M145" i="8" s="1"/>
  <c r="M159" i="8" s="1"/>
  <c r="M191" i="8" s="1"/>
  <c r="M205" i="8" s="1"/>
  <c r="M237" i="8" s="1"/>
  <c r="M251" i="8" s="1"/>
  <c r="M283" i="8" s="1"/>
  <c r="M297" i="8" s="1"/>
  <c r="M329" i="8" s="1"/>
  <c r="M343" i="8" s="1"/>
  <c r="M375" i="8" s="1"/>
  <c r="M389" i="8" s="1"/>
  <c r="M421" i="8" s="1"/>
  <c r="M435" i="8" s="1"/>
  <c r="M467" i="8" s="1"/>
  <c r="L53" i="8"/>
  <c r="L67" i="8" s="1"/>
  <c r="L99" i="8" s="1"/>
  <c r="L113" i="8" s="1"/>
  <c r="L145" i="8" s="1"/>
  <c r="L159" i="8" s="1"/>
  <c r="L191" i="8" s="1"/>
  <c r="L205" i="8" s="1"/>
  <c r="L237" i="8" s="1"/>
  <c r="L251" i="8" s="1"/>
  <c r="L283" i="8" s="1"/>
  <c r="L297" i="8" s="1"/>
  <c r="L329" i="8" s="1"/>
  <c r="L343" i="8" s="1"/>
  <c r="L375" i="8" s="1"/>
  <c r="L389" i="8" s="1"/>
  <c r="L421" i="8" s="1"/>
  <c r="L435" i="8" s="1"/>
  <c r="L467" i="8" s="1"/>
  <c r="I237" i="8"/>
  <c r="I467" i="8"/>
  <c r="I421" i="8"/>
  <c r="I375" i="8"/>
  <c r="I329" i="8"/>
  <c r="I283" i="8"/>
  <c r="Y489" i="8"/>
  <c r="Y499" i="8" s="1"/>
  <c r="Y509" i="8" s="1"/>
  <c r="T489" i="8"/>
  <c r="T499" i="8" s="1"/>
  <c r="T509" i="8" s="1"/>
  <c r="I191" i="8"/>
  <c r="I145" i="8"/>
  <c r="I99" i="8"/>
  <c r="I53" i="8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23" i="12"/>
  <c r="J324" i="12"/>
  <c r="J325" i="12"/>
  <c r="J326" i="12"/>
  <c r="J327" i="12"/>
  <c r="J328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68" i="12"/>
  <c r="J369" i="12"/>
  <c r="J370" i="12"/>
  <c r="J371" i="12"/>
  <c r="J372" i="12"/>
  <c r="J373" i="12"/>
  <c r="J374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0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0" i="12"/>
  <c r="J461" i="12"/>
  <c r="J462" i="12"/>
  <c r="J463" i="12"/>
  <c r="J464" i="12"/>
  <c r="J465" i="12"/>
  <c r="J466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23" i="12"/>
  <c r="K324" i="12"/>
  <c r="K325" i="12"/>
  <c r="K326" i="12"/>
  <c r="K327" i="12"/>
  <c r="K328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68" i="12"/>
  <c r="K369" i="12"/>
  <c r="K370" i="12"/>
  <c r="K371" i="12"/>
  <c r="K372" i="12"/>
  <c r="K373" i="12"/>
  <c r="K374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13" i="12"/>
  <c r="K414" i="12"/>
  <c r="K415" i="12"/>
  <c r="K416" i="12"/>
  <c r="K417" i="12"/>
  <c r="K418" i="12"/>
  <c r="K419" i="12"/>
  <c r="K420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K458" i="12"/>
  <c r="K459" i="12"/>
  <c r="K460" i="12"/>
  <c r="K461" i="12"/>
  <c r="K462" i="12"/>
  <c r="K463" i="12"/>
  <c r="K464" i="12"/>
  <c r="K465" i="12"/>
  <c r="K466" i="12"/>
  <c r="C516" i="12"/>
  <c r="E516" i="12"/>
  <c r="G516" i="12"/>
  <c r="AJ12" i="12"/>
  <c r="G7" i="12"/>
  <c r="F53" i="12"/>
  <c r="F67" i="12" s="1"/>
  <c r="F99" i="12" s="1"/>
  <c r="F113" i="12" s="1"/>
  <c r="F145" i="12" s="1"/>
  <c r="F159" i="12" s="1"/>
  <c r="F191" i="12" s="1"/>
  <c r="F205" i="12" s="1"/>
  <c r="F237" i="12" s="1"/>
  <c r="F251" i="12" s="1"/>
  <c r="F283" i="12" s="1"/>
  <c r="F297" i="12" s="1"/>
  <c r="F329" i="12" s="1"/>
  <c r="F343" i="12" s="1"/>
  <c r="F375" i="12" s="1"/>
  <c r="F389" i="12" s="1"/>
  <c r="F421" i="12" s="1"/>
  <c r="F435" i="12" s="1"/>
  <c r="F467" i="12" s="1"/>
  <c r="E53" i="12"/>
  <c r="E67" i="12" s="1"/>
  <c r="E99" i="12" s="1"/>
  <c r="E113" i="12" s="1"/>
  <c r="E145" i="12" s="1"/>
  <c r="E159" i="12" s="1"/>
  <c r="E191" i="12" s="1"/>
  <c r="E205" i="12" s="1"/>
  <c r="E237" i="12" s="1"/>
  <c r="E251" i="12" s="1"/>
  <c r="E283" i="12" s="1"/>
  <c r="E297" i="12" s="1"/>
  <c r="E329" i="12" s="1"/>
  <c r="E343" i="12" s="1"/>
  <c r="E375" i="12" s="1"/>
  <c r="E389" i="12" s="1"/>
  <c r="E421" i="12" s="1"/>
  <c r="E435" i="12" s="1"/>
  <c r="E467" i="12" s="1"/>
  <c r="E7" i="12" s="1"/>
  <c r="I12" i="18" s="1"/>
  <c r="M13" i="17" s="1"/>
  <c r="D53" i="12"/>
  <c r="D67" i="12" s="1"/>
  <c r="D99" i="12" s="1"/>
  <c r="D113" i="12" s="1"/>
  <c r="D145" i="12" s="1"/>
  <c r="D159" i="12" s="1"/>
  <c r="D191" i="12" s="1"/>
  <c r="D205" i="12" s="1"/>
  <c r="D237" i="12" s="1"/>
  <c r="D251" i="12" s="1"/>
  <c r="D283" i="12" s="1"/>
  <c r="D297" i="12" s="1"/>
  <c r="D329" i="12" s="1"/>
  <c r="D343" i="12" s="1"/>
  <c r="D375" i="12" s="1"/>
  <c r="D389" i="12" s="1"/>
  <c r="D421" i="12" s="1"/>
  <c r="D435" i="12" s="1"/>
  <c r="D467" i="12" s="1"/>
  <c r="C53" i="12"/>
  <c r="C67" i="12" s="1"/>
  <c r="C99" i="12" s="1"/>
  <c r="C113" i="12" s="1"/>
  <c r="C145" i="12" s="1"/>
  <c r="C159" i="12" s="1"/>
  <c r="C191" i="12" s="1"/>
  <c r="C205" i="12" s="1"/>
  <c r="C237" i="12" s="1"/>
  <c r="C251" i="12" s="1"/>
  <c r="C283" i="12" s="1"/>
  <c r="C297" i="12" s="1"/>
  <c r="C329" i="12" s="1"/>
  <c r="C343" i="12" s="1"/>
  <c r="C375" i="12" s="1"/>
  <c r="C389" i="12" s="1"/>
  <c r="C421" i="12" s="1"/>
  <c r="C435" i="12" s="1"/>
  <c r="C467" i="12" s="1"/>
  <c r="B53" i="12"/>
  <c r="B67" i="12" s="1"/>
  <c r="B99" i="12" s="1"/>
  <c r="B113" i="12" s="1"/>
  <c r="B145" i="12" s="1"/>
  <c r="B159" i="12" s="1"/>
  <c r="B191" i="12" s="1"/>
  <c r="B205" i="12" s="1"/>
  <c r="B237" i="12" s="1"/>
  <c r="B251" i="12" s="1"/>
  <c r="B283" i="12" s="1"/>
  <c r="B297" i="12" s="1"/>
  <c r="B329" i="12" s="1"/>
  <c r="B343" i="12" s="1"/>
  <c r="B375" i="12" s="1"/>
  <c r="B389" i="12" s="1"/>
  <c r="B421" i="12" s="1"/>
  <c r="B435" i="12" s="1"/>
  <c r="B467" i="12" s="1"/>
  <c r="B7" i="12" s="1"/>
  <c r="I9" i="18" s="1"/>
  <c r="M10" i="17" s="1"/>
  <c r="AK53" i="12"/>
  <c r="AK67" i="12" s="1"/>
  <c r="AK99" i="12" s="1"/>
  <c r="AK113" i="12" s="1"/>
  <c r="AK145" i="12" s="1"/>
  <c r="AK159" i="12" s="1"/>
  <c r="AK191" i="12" s="1"/>
  <c r="AK205" i="12" s="1"/>
  <c r="AK237" i="12" s="1"/>
  <c r="AK251" i="12" s="1"/>
  <c r="AK283" i="12" s="1"/>
  <c r="AK297" i="12" s="1"/>
  <c r="AK329" i="12" s="1"/>
  <c r="AK343" i="12" s="1"/>
  <c r="AK375" i="12" s="1"/>
  <c r="AK389" i="12" s="1"/>
  <c r="AK421" i="12" s="1"/>
  <c r="AK435" i="12" s="1"/>
  <c r="AK467" i="12" s="1"/>
  <c r="AK7" i="12" s="1"/>
  <c r="I37" i="18" s="1"/>
  <c r="M39" i="17" s="1"/>
  <c r="AJ53" i="12"/>
  <c r="AJ67" i="12" s="1"/>
  <c r="AJ99" i="12" s="1"/>
  <c r="AJ113" i="12" s="1"/>
  <c r="AJ145" i="12" s="1"/>
  <c r="AJ159" i="12" s="1"/>
  <c r="AJ191" i="12" s="1"/>
  <c r="AJ205" i="12" s="1"/>
  <c r="AJ237" i="12" s="1"/>
  <c r="AJ251" i="12" s="1"/>
  <c r="AJ283" i="12" s="1"/>
  <c r="AJ297" i="12" s="1"/>
  <c r="AJ329" i="12" s="1"/>
  <c r="AJ343" i="12" s="1"/>
  <c r="AJ375" i="12" s="1"/>
  <c r="AJ389" i="12" s="1"/>
  <c r="AJ421" i="12" s="1"/>
  <c r="AJ435" i="12" s="1"/>
  <c r="AJ467" i="12" s="1"/>
  <c r="AH53" i="12"/>
  <c r="AH67" i="12" s="1"/>
  <c r="AH99" i="12" s="1"/>
  <c r="AH113" i="12" s="1"/>
  <c r="AH145" i="12" s="1"/>
  <c r="AH159" i="12" s="1"/>
  <c r="AH191" i="12" s="1"/>
  <c r="AH205" i="12" s="1"/>
  <c r="AH237" i="12" s="1"/>
  <c r="AH251" i="12" s="1"/>
  <c r="AH283" i="12" s="1"/>
  <c r="AH297" i="12" s="1"/>
  <c r="AH329" i="12" s="1"/>
  <c r="AH343" i="12" s="1"/>
  <c r="AH375" i="12" s="1"/>
  <c r="AH389" i="12" s="1"/>
  <c r="AH421" i="12" s="1"/>
  <c r="AH435" i="12" s="1"/>
  <c r="AH467" i="12" s="1"/>
  <c r="AG53" i="12"/>
  <c r="AG67" i="12" s="1"/>
  <c r="AG99" i="12" s="1"/>
  <c r="AG113" i="12" s="1"/>
  <c r="AG145" i="12" s="1"/>
  <c r="AG159" i="12" s="1"/>
  <c r="AG191" i="12" s="1"/>
  <c r="AG205" i="12" s="1"/>
  <c r="AG237" i="12" s="1"/>
  <c r="AG251" i="12" s="1"/>
  <c r="AG283" i="12" s="1"/>
  <c r="AG297" i="12" s="1"/>
  <c r="AG329" i="12" s="1"/>
  <c r="AG343" i="12" s="1"/>
  <c r="AG375" i="12" s="1"/>
  <c r="AG389" i="12" s="1"/>
  <c r="AG421" i="12" s="1"/>
  <c r="AG435" i="12" s="1"/>
  <c r="AG467" i="12" s="1"/>
  <c r="AF53" i="12"/>
  <c r="AF67" i="12" s="1"/>
  <c r="AF99" i="12" s="1"/>
  <c r="AF113" i="12" s="1"/>
  <c r="AF145" i="12" s="1"/>
  <c r="AF159" i="12" s="1"/>
  <c r="AF191" i="12" s="1"/>
  <c r="AF205" i="12" s="1"/>
  <c r="AF237" i="12" s="1"/>
  <c r="AF251" i="12" s="1"/>
  <c r="AF283" i="12" s="1"/>
  <c r="AF297" i="12" s="1"/>
  <c r="AF329" i="12" s="1"/>
  <c r="AF343" i="12" s="1"/>
  <c r="AF375" i="12" s="1"/>
  <c r="AF389" i="12" s="1"/>
  <c r="AF421" i="12" s="1"/>
  <c r="AF435" i="12" s="1"/>
  <c r="AF467" i="12" s="1"/>
  <c r="AF7" i="12" s="1"/>
  <c r="I32" i="18" s="1"/>
  <c r="M34" i="17" s="1"/>
  <c r="AE53" i="12"/>
  <c r="AE67" i="12" s="1"/>
  <c r="AE99" i="12" s="1"/>
  <c r="AE113" i="12" s="1"/>
  <c r="AE145" i="12" s="1"/>
  <c r="AE159" i="12" s="1"/>
  <c r="AE191" i="12" s="1"/>
  <c r="AE205" i="12" s="1"/>
  <c r="AE237" i="12" s="1"/>
  <c r="AE251" i="12" s="1"/>
  <c r="AE283" i="12" s="1"/>
  <c r="AE297" i="12" s="1"/>
  <c r="AE329" i="12" s="1"/>
  <c r="AE343" i="12" s="1"/>
  <c r="AE375" i="12" s="1"/>
  <c r="AE389" i="12" s="1"/>
  <c r="AE421" i="12" s="1"/>
  <c r="AE435" i="12" s="1"/>
  <c r="AE467" i="12" s="1"/>
  <c r="AD53" i="12"/>
  <c r="AD67" i="12" s="1"/>
  <c r="AD99" i="12" s="1"/>
  <c r="AD113" i="12" s="1"/>
  <c r="AD145" i="12" s="1"/>
  <c r="AD159" i="12" s="1"/>
  <c r="AD191" i="12" s="1"/>
  <c r="AD205" i="12" s="1"/>
  <c r="AD237" i="12" s="1"/>
  <c r="AD251" i="12" s="1"/>
  <c r="AD283" i="12" s="1"/>
  <c r="AD297" i="12" s="1"/>
  <c r="AD329" i="12" s="1"/>
  <c r="AD343" i="12" s="1"/>
  <c r="AD375" i="12" s="1"/>
  <c r="AD389" i="12" s="1"/>
  <c r="AD421" i="12" s="1"/>
  <c r="AD435" i="12" s="1"/>
  <c r="AD467" i="12" s="1"/>
  <c r="AC53" i="12"/>
  <c r="AC67" i="12" s="1"/>
  <c r="AC99" i="12" s="1"/>
  <c r="AC113" i="12" s="1"/>
  <c r="AC145" i="12" s="1"/>
  <c r="AC159" i="12" s="1"/>
  <c r="AC191" i="12" s="1"/>
  <c r="AC205" i="12" s="1"/>
  <c r="AC237" i="12" s="1"/>
  <c r="AC251" i="12" s="1"/>
  <c r="AC283" i="12" s="1"/>
  <c r="AC297" i="12" s="1"/>
  <c r="AC329" i="12" s="1"/>
  <c r="AC343" i="12" s="1"/>
  <c r="AC375" i="12" s="1"/>
  <c r="AC389" i="12" s="1"/>
  <c r="AC421" i="12" s="1"/>
  <c r="AC435" i="12" s="1"/>
  <c r="AC467" i="12" s="1"/>
  <c r="AC7" i="12" s="1"/>
  <c r="I29" i="18" s="1"/>
  <c r="M31" i="17" s="1"/>
  <c r="AB53" i="12"/>
  <c r="AB67" i="12" s="1"/>
  <c r="AB99" i="12" s="1"/>
  <c r="AB113" i="12" s="1"/>
  <c r="AB145" i="12" s="1"/>
  <c r="AB159" i="12" s="1"/>
  <c r="AB191" i="12" s="1"/>
  <c r="AB205" i="12" s="1"/>
  <c r="AB237" i="12" s="1"/>
  <c r="AB251" i="12" s="1"/>
  <c r="AB283" i="12" s="1"/>
  <c r="AB297" i="12" s="1"/>
  <c r="AB329" i="12" s="1"/>
  <c r="AB343" i="12" s="1"/>
  <c r="AB375" i="12" s="1"/>
  <c r="AB389" i="12" s="1"/>
  <c r="AB421" i="12" s="1"/>
  <c r="AB435" i="12" s="1"/>
  <c r="AB467" i="12" s="1"/>
  <c r="AB7" i="12" s="1"/>
  <c r="I28" i="18" s="1"/>
  <c r="M30" i="17" s="1"/>
  <c r="AA53" i="12"/>
  <c r="AA67" i="12" s="1"/>
  <c r="AA99" i="12" s="1"/>
  <c r="AA113" i="12" s="1"/>
  <c r="AA145" i="12" s="1"/>
  <c r="AA159" i="12" s="1"/>
  <c r="AA191" i="12" s="1"/>
  <c r="AA205" i="12" s="1"/>
  <c r="AA237" i="12" s="1"/>
  <c r="AA251" i="12" s="1"/>
  <c r="AA283" i="12" s="1"/>
  <c r="AA297" i="12" s="1"/>
  <c r="AA329" i="12" s="1"/>
  <c r="AA343" i="12" s="1"/>
  <c r="AA375" i="12" s="1"/>
  <c r="AA389" i="12" s="1"/>
  <c r="AA421" i="12" s="1"/>
  <c r="AA435" i="12" s="1"/>
  <c r="AA467" i="12" s="1"/>
  <c r="AA7" i="12" s="1"/>
  <c r="I27" i="18" s="1"/>
  <c r="M29" i="17" s="1"/>
  <c r="Z53" i="12"/>
  <c r="Z67" i="12" s="1"/>
  <c r="Z99" i="12" s="1"/>
  <c r="Z113" i="12" s="1"/>
  <c r="Z145" i="12" s="1"/>
  <c r="Z159" i="12" s="1"/>
  <c r="Z191" i="12" s="1"/>
  <c r="Z205" i="12" s="1"/>
  <c r="Z237" i="12" s="1"/>
  <c r="Z251" i="12" s="1"/>
  <c r="Z283" i="12" s="1"/>
  <c r="Z297" i="12" s="1"/>
  <c r="Z329" i="12" s="1"/>
  <c r="Z343" i="12" s="1"/>
  <c r="Z375" i="12" s="1"/>
  <c r="Z389" i="12" s="1"/>
  <c r="Z421" i="12" s="1"/>
  <c r="Z435" i="12" s="1"/>
  <c r="Z467" i="12" s="1"/>
  <c r="Y53" i="12"/>
  <c r="Y67" i="12" s="1"/>
  <c r="Y99" i="12" s="1"/>
  <c r="Y113" i="12" s="1"/>
  <c r="Y145" i="12" s="1"/>
  <c r="Y159" i="12" s="1"/>
  <c r="Y191" i="12" s="1"/>
  <c r="Y205" i="12" s="1"/>
  <c r="Y237" i="12" s="1"/>
  <c r="Y251" i="12" s="1"/>
  <c r="Y283" i="12" s="1"/>
  <c r="Y297" i="12" s="1"/>
  <c r="Y329" i="12" s="1"/>
  <c r="Y343" i="12" s="1"/>
  <c r="Y375" i="12" s="1"/>
  <c r="Y389" i="12" s="1"/>
  <c r="Y421" i="12" s="1"/>
  <c r="Y435" i="12" s="1"/>
  <c r="Y467" i="12" s="1"/>
  <c r="Y7" i="12" s="1"/>
  <c r="H25" i="18" s="1"/>
  <c r="M26" i="17" s="1"/>
  <c r="X53" i="12"/>
  <c r="X67" i="12" s="1"/>
  <c r="X99" i="12" s="1"/>
  <c r="X113" i="12" s="1"/>
  <c r="X145" i="12" s="1"/>
  <c r="X159" i="12" s="1"/>
  <c r="X191" i="12" s="1"/>
  <c r="X205" i="12" s="1"/>
  <c r="X237" i="12" s="1"/>
  <c r="X251" i="12" s="1"/>
  <c r="X283" i="12" s="1"/>
  <c r="X297" i="12" s="1"/>
  <c r="X329" i="12" s="1"/>
  <c r="X343" i="12" s="1"/>
  <c r="X375" i="12" s="1"/>
  <c r="X389" i="12" s="1"/>
  <c r="X421" i="12" s="1"/>
  <c r="X435" i="12" s="1"/>
  <c r="X467" i="12" s="1"/>
  <c r="W53" i="12"/>
  <c r="W67" i="12" s="1"/>
  <c r="W99" i="12" s="1"/>
  <c r="W113" i="12" s="1"/>
  <c r="W145" i="12" s="1"/>
  <c r="W159" i="12" s="1"/>
  <c r="W191" i="12" s="1"/>
  <c r="W205" i="12" s="1"/>
  <c r="W237" i="12" s="1"/>
  <c r="W251" i="12" s="1"/>
  <c r="W283" i="12" s="1"/>
  <c r="W297" i="12" s="1"/>
  <c r="W329" i="12" s="1"/>
  <c r="W343" i="12" s="1"/>
  <c r="W375" i="12" s="1"/>
  <c r="W389" i="12" s="1"/>
  <c r="W421" i="12" s="1"/>
  <c r="W435" i="12" s="1"/>
  <c r="W467" i="12" s="1"/>
  <c r="V53" i="12"/>
  <c r="V67" i="12" s="1"/>
  <c r="V99" i="12" s="1"/>
  <c r="V113" i="12" s="1"/>
  <c r="V145" i="12" s="1"/>
  <c r="V159" i="12" s="1"/>
  <c r="V191" i="12" s="1"/>
  <c r="V205" i="12" s="1"/>
  <c r="V237" i="12" s="1"/>
  <c r="V251" i="12" s="1"/>
  <c r="V283" i="12" s="1"/>
  <c r="V297" i="12" s="1"/>
  <c r="V329" i="12" s="1"/>
  <c r="V343" i="12" s="1"/>
  <c r="V375" i="12" s="1"/>
  <c r="V389" i="12" s="1"/>
  <c r="V421" i="12" s="1"/>
  <c r="V435" i="12" s="1"/>
  <c r="V467" i="12" s="1"/>
  <c r="V7" i="12" s="1"/>
  <c r="H23" i="18" s="1"/>
  <c r="M24" i="17" s="1"/>
  <c r="U53" i="12"/>
  <c r="U67" i="12" s="1"/>
  <c r="U99" i="12" s="1"/>
  <c r="U113" i="12" s="1"/>
  <c r="U145" i="12" s="1"/>
  <c r="U159" i="12" s="1"/>
  <c r="U191" i="12" s="1"/>
  <c r="U205" i="12" s="1"/>
  <c r="U237" i="12" s="1"/>
  <c r="U251" i="12" s="1"/>
  <c r="U283" i="12" s="1"/>
  <c r="U297" i="12" s="1"/>
  <c r="U329" i="12" s="1"/>
  <c r="U343" i="12" s="1"/>
  <c r="U375" i="12" s="1"/>
  <c r="U389" i="12" s="1"/>
  <c r="U421" i="12" s="1"/>
  <c r="U435" i="12" s="1"/>
  <c r="U467" i="12" s="1"/>
  <c r="R53" i="12"/>
  <c r="R67" i="12" s="1"/>
  <c r="R99" i="12" s="1"/>
  <c r="R113" i="12" s="1"/>
  <c r="R145" i="12" s="1"/>
  <c r="R159" i="12" s="1"/>
  <c r="R191" i="12" s="1"/>
  <c r="R205" i="12" s="1"/>
  <c r="R237" i="12" s="1"/>
  <c r="R251" i="12" s="1"/>
  <c r="R283" i="12" s="1"/>
  <c r="R297" i="12" s="1"/>
  <c r="R329" i="12" s="1"/>
  <c r="R343" i="12" s="1"/>
  <c r="R375" i="12" s="1"/>
  <c r="R389" i="12" s="1"/>
  <c r="R421" i="12" s="1"/>
  <c r="R435" i="12" s="1"/>
  <c r="R467" i="12" s="1"/>
  <c r="R7" i="12" s="1"/>
  <c r="Q53" i="12"/>
  <c r="Q67" i="12" s="1"/>
  <c r="Q99" i="12" s="1"/>
  <c r="Q113" i="12" s="1"/>
  <c r="Q145" i="12" s="1"/>
  <c r="Q159" i="12" s="1"/>
  <c r="Q191" i="12" s="1"/>
  <c r="Q205" i="12" s="1"/>
  <c r="Q237" i="12" s="1"/>
  <c r="Q251" i="12" s="1"/>
  <c r="Q283" i="12" s="1"/>
  <c r="Q297" i="12" s="1"/>
  <c r="Q329" i="12" s="1"/>
  <c r="Q343" i="12" s="1"/>
  <c r="Q375" i="12" s="1"/>
  <c r="Q389" i="12" s="1"/>
  <c r="Q421" i="12" s="1"/>
  <c r="Q435" i="12" s="1"/>
  <c r="Q467" i="12" s="1"/>
  <c r="Q7" i="12" s="1"/>
  <c r="P53" i="12"/>
  <c r="P67" i="12" s="1"/>
  <c r="P99" i="12" s="1"/>
  <c r="P113" i="12" s="1"/>
  <c r="P145" i="12" s="1"/>
  <c r="P159" i="12" s="1"/>
  <c r="P191" i="12" s="1"/>
  <c r="P205" i="12" s="1"/>
  <c r="P237" i="12" s="1"/>
  <c r="P251" i="12" s="1"/>
  <c r="P283" i="12" s="1"/>
  <c r="P297" i="12" s="1"/>
  <c r="P329" i="12" s="1"/>
  <c r="P343" i="12" s="1"/>
  <c r="P375" i="12" s="1"/>
  <c r="P389" i="12" s="1"/>
  <c r="P421" i="12" s="1"/>
  <c r="P435" i="12" s="1"/>
  <c r="P467" i="12" s="1"/>
  <c r="P7" i="12" s="1"/>
  <c r="I16" i="18" s="1"/>
  <c r="M17" i="17" s="1"/>
  <c r="O53" i="12"/>
  <c r="O67" i="12" s="1"/>
  <c r="O99" i="12" s="1"/>
  <c r="O113" i="12" s="1"/>
  <c r="O145" i="12" s="1"/>
  <c r="O159" i="12" s="1"/>
  <c r="O191" i="12" s="1"/>
  <c r="O205" i="12" s="1"/>
  <c r="O237" i="12" s="1"/>
  <c r="O251" i="12" s="1"/>
  <c r="O283" i="12" s="1"/>
  <c r="O297" i="12" s="1"/>
  <c r="O329" i="12" s="1"/>
  <c r="O343" i="12" s="1"/>
  <c r="O375" i="12" s="1"/>
  <c r="O389" i="12" s="1"/>
  <c r="O421" i="12" s="1"/>
  <c r="O435" i="12" s="1"/>
  <c r="O467" i="12" s="1"/>
  <c r="O7" i="12" s="1"/>
  <c r="N53" i="12"/>
  <c r="N67" i="12" s="1"/>
  <c r="N99" i="12" s="1"/>
  <c r="N113" i="12" s="1"/>
  <c r="N145" i="12" s="1"/>
  <c r="N159" i="12" s="1"/>
  <c r="N191" i="12" s="1"/>
  <c r="N205" i="12" s="1"/>
  <c r="N237" i="12" s="1"/>
  <c r="N251" i="12" s="1"/>
  <c r="N283" i="12" s="1"/>
  <c r="N297" i="12" s="1"/>
  <c r="N329" i="12" s="1"/>
  <c r="N343" i="12" s="1"/>
  <c r="N375" i="12" s="1"/>
  <c r="N389" i="12" s="1"/>
  <c r="N421" i="12" s="1"/>
  <c r="N435" i="12" s="1"/>
  <c r="N467" i="12" s="1"/>
  <c r="M53" i="12"/>
  <c r="M67" i="12" s="1"/>
  <c r="M99" i="12" s="1"/>
  <c r="M113" i="12" s="1"/>
  <c r="M145" i="12" s="1"/>
  <c r="M159" i="12" s="1"/>
  <c r="M191" i="12" s="1"/>
  <c r="M205" i="12" s="1"/>
  <c r="M237" i="12" s="1"/>
  <c r="M251" i="12" s="1"/>
  <c r="M283" i="12" s="1"/>
  <c r="M297" i="12" s="1"/>
  <c r="M329" i="12" s="1"/>
  <c r="M343" i="12" s="1"/>
  <c r="M375" i="12" s="1"/>
  <c r="M389" i="12" s="1"/>
  <c r="M421" i="12" s="1"/>
  <c r="M435" i="12" s="1"/>
  <c r="M467" i="12" s="1"/>
  <c r="M7" i="12" s="1"/>
  <c r="L53" i="12"/>
  <c r="L67" i="12" s="1"/>
  <c r="L99" i="12" s="1"/>
  <c r="L113" i="12" s="1"/>
  <c r="L145" i="12" s="1"/>
  <c r="L159" i="12" s="1"/>
  <c r="L191" i="12" s="1"/>
  <c r="L205" i="12" s="1"/>
  <c r="L237" i="12" s="1"/>
  <c r="L251" i="12" s="1"/>
  <c r="L283" i="12" s="1"/>
  <c r="L297" i="12" s="1"/>
  <c r="L329" i="12" s="1"/>
  <c r="L343" i="12" s="1"/>
  <c r="L375" i="12" s="1"/>
  <c r="L389" i="12" s="1"/>
  <c r="L421" i="12" s="1"/>
  <c r="L435" i="12" s="1"/>
  <c r="L467" i="12" s="1"/>
  <c r="I237" i="12"/>
  <c r="I467" i="12"/>
  <c r="I421" i="12"/>
  <c r="I375" i="12"/>
  <c r="I329" i="12"/>
  <c r="I283" i="12"/>
  <c r="Y489" i="12"/>
  <c r="Y499" i="12" s="1"/>
  <c r="Y509" i="12" s="1"/>
  <c r="T489" i="12"/>
  <c r="T499" i="12" s="1"/>
  <c r="T509" i="12" s="1"/>
  <c r="I191" i="12"/>
  <c r="I145" i="12"/>
  <c r="I99" i="12"/>
  <c r="I53" i="12"/>
  <c r="C516" i="2"/>
  <c r="E516" i="2"/>
  <c r="G516" i="2"/>
  <c r="AJ12" i="2"/>
  <c r="AJ58" i="2"/>
  <c r="G7" i="2"/>
  <c r="G435" i="2" s="1"/>
  <c r="F53" i="2"/>
  <c r="F67" i="2" s="1"/>
  <c r="F99" i="2" s="1"/>
  <c r="F113" i="2" s="1"/>
  <c r="F145" i="2" s="1"/>
  <c r="F159" i="2" s="1"/>
  <c r="F191" i="2" s="1"/>
  <c r="F205" i="2" s="1"/>
  <c r="F237" i="2" s="1"/>
  <c r="F251" i="2" s="1"/>
  <c r="F283" i="2" s="1"/>
  <c r="F297" i="2" s="1"/>
  <c r="F329" i="2" s="1"/>
  <c r="F343" i="2" s="1"/>
  <c r="F375" i="2" s="1"/>
  <c r="F389" i="2" s="1"/>
  <c r="F421" i="2" s="1"/>
  <c r="F435" i="2" s="1"/>
  <c r="F467" i="2" s="1"/>
  <c r="F7" i="2" s="1"/>
  <c r="I13" i="31" s="1"/>
  <c r="L14" i="29" s="1"/>
  <c r="E53" i="2"/>
  <c r="E67" i="2" s="1"/>
  <c r="E99" i="2" s="1"/>
  <c r="E113" i="2" s="1"/>
  <c r="E145" i="2" s="1"/>
  <c r="E159" i="2" s="1"/>
  <c r="E191" i="2" s="1"/>
  <c r="E205" i="2" s="1"/>
  <c r="E237" i="2" s="1"/>
  <c r="E251" i="2" s="1"/>
  <c r="E283" i="2" s="1"/>
  <c r="E297" i="2" s="1"/>
  <c r="E329" i="2" s="1"/>
  <c r="E343" i="2" s="1"/>
  <c r="E375" i="2" s="1"/>
  <c r="E389" i="2" s="1"/>
  <c r="E421" i="2" s="1"/>
  <c r="E435" i="2" s="1"/>
  <c r="E467" i="2" s="1"/>
  <c r="D53" i="2"/>
  <c r="D67" i="2" s="1"/>
  <c r="D99" i="2" s="1"/>
  <c r="D113" i="2" s="1"/>
  <c r="D145" i="2" s="1"/>
  <c r="D159" i="2" s="1"/>
  <c r="D191" i="2" s="1"/>
  <c r="D205" i="2" s="1"/>
  <c r="D237" i="2" s="1"/>
  <c r="D251" i="2" s="1"/>
  <c r="D283" i="2" s="1"/>
  <c r="D297" i="2" s="1"/>
  <c r="D329" i="2" s="1"/>
  <c r="D343" i="2" s="1"/>
  <c r="D375" i="2" s="1"/>
  <c r="D389" i="2" s="1"/>
  <c r="D421" i="2" s="1"/>
  <c r="D435" i="2" s="1"/>
  <c r="D467" i="2" s="1"/>
  <c r="C53" i="2"/>
  <c r="C67" i="2" s="1"/>
  <c r="C99" i="2" s="1"/>
  <c r="C113" i="2" s="1"/>
  <c r="C145" i="2" s="1"/>
  <c r="C159" i="2" s="1"/>
  <c r="C191" i="2" s="1"/>
  <c r="C205" i="2" s="1"/>
  <c r="C237" i="2" s="1"/>
  <c r="C251" i="2" s="1"/>
  <c r="C283" i="2" s="1"/>
  <c r="C297" i="2" s="1"/>
  <c r="C329" i="2" s="1"/>
  <c r="C343" i="2" s="1"/>
  <c r="C375" i="2" s="1"/>
  <c r="C389" i="2" s="1"/>
  <c r="C421" i="2" s="1"/>
  <c r="C435" i="2" s="1"/>
  <c r="C467" i="2" s="1"/>
  <c r="B53" i="2"/>
  <c r="B67" i="2" s="1"/>
  <c r="B99" i="2" s="1"/>
  <c r="B113" i="2" s="1"/>
  <c r="B145" i="2" s="1"/>
  <c r="B159" i="2" s="1"/>
  <c r="B191" i="2" s="1"/>
  <c r="B205" i="2" s="1"/>
  <c r="B237" i="2" s="1"/>
  <c r="B251" i="2" s="1"/>
  <c r="B283" i="2" s="1"/>
  <c r="B297" i="2" s="1"/>
  <c r="B329" i="2" s="1"/>
  <c r="B343" i="2" s="1"/>
  <c r="B375" i="2" s="1"/>
  <c r="B389" i="2" s="1"/>
  <c r="B421" i="2" s="1"/>
  <c r="B435" i="2" s="1"/>
  <c r="B467" i="2" s="1"/>
  <c r="B7" i="2" s="1"/>
  <c r="I9" i="31" s="1"/>
  <c r="L10" i="29" s="1"/>
  <c r="AK53" i="2"/>
  <c r="AK67" i="2" s="1"/>
  <c r="AK99" i="2" s="1"/>
  <c r="AK113" i="2" s="1"/>
  <c r="AK145" i="2" s="1"/>
  <c r="AK159" i="2" s="1"/>
  <c r="AK191" i="2" s="1"/>
  <c r="AK205" i="2" s="1"/>
  <c r="AK237" i="2" s="1"/>
  <c r="AK251" i="2" s="1"/>
  <c r="AK283" i="2" s="1"/>
  <c r="AK297" i="2" s="1"/>
  <c r="AK329" i="2" s="1"/>
  <c r="AK343" i="2" s="1"/>
  <c r="AK375" i="2" s="1"/>
  <c r="AK389" i="2" s="1"/>
  <c r="AK421" i="2" s="1"/>
  <c r="AK435" i="2" s="1"/>
  <c r="AK467" i="2" s="1"/>
  <c r="AK7" i="2" s="1"/>
  <c r="I37" i="31" s="1"/>
  <c r="L39" i="29" s="1"/>
  <c r="AJ53" i="2"/>
  <c r="AJ67" i="2" s="1"/>
  <c r="AJ99" i="2" s="1"/>
  <c r="AJ113" i="2" s="1"/>
  <c r="AJ145" i="2" s="1"/>
  <c r="AJ159" i="2" s="1"/>
  <c r="AJ191" i="2" s="1"/>
  <c r="AJ205" i="2" s="1"/>
  <c r="AJ237" i="2" s="1"/>
  <c r="AJ251" i="2" s="1"/>
  <c r="AJ283" i="2" s="1"/>
  <c r="AJ297" i="2" s="1"/>
  <c r="AJ329" i="2" s="1"/>
  <c r="AJ343" i="2" s="1"/>
  <c r="AJ375" i="2" s="1"/>
  <c r="AJ389" i="2" s="1"/>
  <c r="AJ421" i="2" s="1"/>
  <c r="AJ435" i="2" s="1"/>
  <c r="AJ467" i="2" s="1"/>
  <c r="AJ7" i="2" s="1"/>
  <c r="I36" i="31" s="1"/>
  <c r="L38" i="29" s="1"/>
  <c r="AH53" i="2"/>
  <c r="AH67" i="2" s="1"/>
  <c r="AH99" i="2" s="1"/>
  <c r="AH113" i="2" s="1"/>
  <c r="AH145" i="2" s="1"/>
  <c r="AH159" i="2" s="1"/>
  <c r="AH191" i="2" s="1"/>
  <c r="AH205" i="2" s="1"/>
  <c r="AH237" i="2" s="1"/>
  <c r="AH251" i="2" s="1"/>
  <c r="AH283" i="2" s="1"/>
  <c r="AH297" i="2" s="1"/>
  <c r="AH329" i="2" s="1"/>
  <c r="AH343" i="2" s="1"/>
  <c r="AH375" i="2" s="1"/>
  <c r="AH389" i="2" s="1"/>
  <c r="AH421" i="2" s="1"/>
  <c r="AH435" i="2" s="1"/>
  <c r="AH467" i="2" s="1"/>
  <c r="AG53" i="2"/>
  <c r="AG67" i="2" s="1"/>
  <c r="AG99" i="2" s="1"/>
  <c r="AG113" i="2" s="1"/>
  <c r="AG145" i="2" s="1"/>
  <c r="AG159" i="2" s="1"/>
  <c r="AG191" i="2" s="1"/>
  <c r="AG205" i="2" s="1"/>
  <c r="AG237" i="2" s="1"/>
  <c r="AG251" i="2" s="1"/>
  <c r="AG283" i="2" s="1"/>
  <c r="AG297" i="2" s="1"/>
  <c r="AG329" i="2" s="1"/>
  <c r="AG343" i="2" s="1"/>
  <c r="AG375" i="2" s="1"/>
  <c r="AG389" i="2" s="1"/>
  <c r="AG421" i="2" s="1"/>
  <c r="AG435" i="2" s="1"/>
  <c r="AG467" i="2" s="1"/>
  <c r="AF53" i="2"/>
  <c r="AF67" i="2" s="1"/>
  <c r="AF99" i="2" s="1"/>
  <c r="AF113" i="2" s="1"/>
  <c r="AF145" i="2" s="1"/>
  <c r="AF159" i="2" s="1"/>
  <c r="AF191" i="2" s="1"/>
  <c r="AF205" i="2" s="1"/>
  <c r="AF237" i="2" s="1"/>
  <c r="AF251" i="2" s="1"/>
  <c r="AF283" i="2" s="1"/>
  <c r="AF297" i="2" s="1"/>
  <c r="AF329" i="2" s="1"/>
  <c r="AF343" i="2" s="1"/>
  <c r="AF375" i="2" s="1"/>
  <c r="AF389" i="2" s="1"/>
  <c r="AF421" i="2" s="1"/>
  <c r="AF435" i="2" s="1"/>
  <c r="AF467" i="2" s="1"/>
  <c r="AF7" i="2" s="1"/>
  <c r="I32" i="31" s="1"/>
  <c r="L34" i="29" s="1"/>
  <c r="AE53" i="2"/>
  <c r="AE67" i="2" s="1"/>
  <c r="AE99" i="2" s="1"/>
  <c r="AE113" i="2" s="1"/>
  <c r="AE145" i="2" s="1"/>
  <c r="AE159" i="2" s="1"/>
  <c r="AE191" i="2" s="1"/>
  <c r="AE205" i="2" s="1"/>
  <c r="AE237" i="2" s="1"/>
  <c r="AE251" i="2" s="1"/>
  <c r="AE283" i="2" s="1"/>
  <c r="AE297" i="2" s="1"/>
  <c r="AE329" i="2" s="1"/>
  <c r="AE343" i="2" s="1"/>
  <c r="AE375" i="2" s="1"/>
  <c r="AE389" i="2" s="1"/>
  <c r="AE421" i="2" s="1"/>
  <c r="AE435" i="2" s="1"/>
  <c r="AE467" i="2" s="1"/>
  <c r="AD53" i="2"/>
  <c r="AD67" i="2" s="1"/>
  <c r="AD99" i="2" s="1"/>
  <c r="AD113" i="2" s="1"/>
  <c r="AD145" i="2" s="1"/>
  <c r="AD159" i="2" s="1"/>
  <c r="AD191" i="2" s="1"/>
  <c r="AD205" i="2" s="1"/>
  <c r="AD237" i="2" s="1"/>
  <c r="AD251" i="2" s="1"/>
  <c r="AD283" i="2" s="1"/>
  <c r="AD297" i="2" s="1"/>
  <c r="AD329" i="2" s="1"/>
  <c r="AD343" i="2" s="1"/>
  <c r="AD375" i="2" s="1"/>
  <c r="AD389" i="2" s="1"/>
  <c r="AD421" i="2" s="1"/>
  <c r="AD435" i="2" s="1"/>
  <c r="AD467" i="2" s="1"/>
  <c r="AC53" i="2"/>
  <c r="AC67" i="2" s="1"/>
  <c r="AC99" i="2" s="1"/>
  <c r="AC113" i="2" s="1"/>
  <c r="AC145" i="2" s="1"/>
  <c r="AC159" i="2" s="1"/>
  <c r="AC191" i="2" s="1"/>
  <c r="AC205" i="2" s="1"/>
  <c r="AC237" i="2" s="1"/>
  <c r="AC251" i="2" s="1"/>
  <c r="AC283" i="2" s="1"/>
  <c r="AC297" i="2" s="1"/>
  <c r="AC329" i="2" s="1"/>
  <c r="AC343" i="2" s="1"/>
  <c r="AC375" i="2" s="1"/>
  <c r="AC389" i="2" s="1"/>
  <c r="AC421" i="2" s="1"/>
  <c r="AC435" i="2" s="1"/>
  <c r="AC467" i="2" s="1"/>
  <c r="AB53" i="2"/>
  <c r="AB67" i="2" s="1"/>
  <c r="AB99" i="2" s="1"/>
  <c r="AB113" i="2" s="1"/>
  <c r="AB145" i="2" s="1"/>
  <c r="AB159" i="2" s="1"/>
  <c r="AB191" i="2" s="1"/>
  <c r="AB205" i="2" s="1"/>
  <c r="AB237" i="2" s="1"/>
  <c r="AB251" i="2" s="1"/>
  <c r="AB283" i="2" s="1"/>
  <c r="AB297" i="2" s="1"/>
  <c r="AB329" i="2" s="1"/>
  <c r="AB343" i="2" s="1"/>
  <c r="AB375" i="2" s="1"/>
  <c r="AB389" i="2" s="1"/>
  <c r="AB421" i="2" s="1"/>
  <c r="AB435" i="2" s="1"/>
  <c r="AB467" i="2" s="1"/>
  <c r="AA53" i="2"/>
  <c r="AA67" i="2" s="1"/>
  <c r="AA99" i="2" s="1"/>
  <c r="AA113" i="2" s="1"/>
  <c r="AA145" i="2" s="1"/>
  <c r="AA159" i="2" s="1"/>
  <c r="AA191" i="2" s="1"/>
  <c r="AA205" i="2" s="1"/>
  <c r="AA237" i="2" s="1"/>
  <c r="AA251" i="2" s="1"/>
  <c r="AA283" i="2" s="1"/>
  <c r="AA297" i="2" s="1"/>
  <c r="AA329" i="2" s="1"/>
  <c r="AA343" i="2" s="1"/>
  <c r="AA375" i="2" s="1"/>
  <c r="AA389" i="2" s="1"/>
  <c r="AA421" i="2" s="1"/>
  <c r="AA435" i="2" s="1"/>
  <c r="AA467" i="2" s="1"/>
  <c r="Z53" i="2"/>
  <c r="Z67" i="2" s="1"/>
  <c r="Z99" i="2" s="1"/>
  <c r="Z113" i="2" s="1"/>
  <c r="Z145" i="2" s="1"/>
  <c r="Z159" i="2" s="1"/>
  <c r="Z191" i="2" s="1"/>
  <c r="Z205" i="2" s="1"/>
  <c r="Z237" i="2" s="1"/>
  <c r="Z251" i="2" s="1"/>
  <c r="Z283" i="2" s="1"/>
  <c r="Z297" i="2" s="1"/>
  <c r="Z329" i="2" s="1"/>
  <c r="Z343" i="2" s="1"/>
  <c r="Z375" i="2" s="1"/>
  <c r="Z389" i="2" s="1"/>
  <c r="Z421" i="2" s="1"/>
  <c r="Z435" i="2" s="1"/>
  <c r="Z467" i="2" s="1"/>
  <c r="Y53" i="2"/>
  <c r="Y67" i="2" s="1"/>
  <c r="Y99" i="2" s="1"/>
  <c r="Y113" i="2" s="1"/>
  <c r="Y145" i="2" s="1"/>
  <c r="Y159" i="2" s="1"/>
  <c r="Y191" i="2" s="1"/>
  <c r="Y205" i="2" s="1"/>
  <c r="Y237" i="2" s="1"/>
  <c r="Y251" i="2" s="1"/>
  <c r="Y283" i="2" s="1"/>
  <c r="Y297" i="2" s="1"/>
  <c r="Y329" i="2" s="1"/>
  <c r="Y343" i="2" s="1"/>
  <c r="Y375" i="2" s="1"/>
  <c r="Y389" i="2" s="1"/>
  <c r="Y421" i="2" s="1"/>
  <c r="Y435" i="2" s="1"/>
  <c r="Y467" i="2" s="1"/>
  <c r="Y7" i="2" s="1"/>
  <c r="H25" i="31" s="1"/>
  <c r="L26" i="29" s="1"/>
  <c r="X53" i="2"/>
  <c r="X67" i="2" s="1"/>
  <c r="X99" i="2" s="1"/>
  <c r="X113" i="2" s="1"/>
  <c r="X145" i="2" s="1"/>
  <c r="X159" i="2" s="1"/>
  <c r="X191" i="2" s="1"/>
  <c r="X205" i="2" s="1"/>
  <c r="X237" i="2" s="1"/>
  <c r="X251" i="2" s="1"/>
  <c r="X283" i="2" s="1"/>
  <c r="X297" i="2" s="1"/>
  <c r="X329" i="2" s="1"/>
  <c r="X343" i="2" s="1"/>
  <c r="X375" i="2" s="1"/>
  <c r="X389" i="2" s="1"/>
  <c r="X421" i="2" s="1"/>
  <c r="X435" i="2" s="1"/>
  <c r="X467" i="2" s="1"/>
  <c r="X7" i="2" s="1"/>
  <c r="W53" i="2"/>
  <c r="W67" i="2" s="1"/>
  <c r="W99" i="2" s="1"/>
  <c r="W113" i="2" s="1"/>
  <c r="W145" i="2" s="1"/>
  <c r="W159" i="2" s="1"/>
  <c r="W191" i="2" s="1"/>
  <c r="W205" i="2" s="1"/>
  <c r="W237" i="2" s="1"/>
  <c r="W251" i="2" s="1"/>
  <c r="W283" i="2" s="1"/>
  <c r="W297" i="2" s="1"/>
  <c r="W329" i="2" s="1"/>
  <c r="W343" i="2" s="1"/>
  <c r="W375" i="2" s="1"/>
  <c r="W389" i="2" s="1"/>
  <c r="W421" i="2" s="1"/>
  <c r="W435" i="2" s="1"/>
  <c r="W467" i="2" s="1"/>
  <c r="V53" i="2"/>
  <c r="V67" i="2" s="1"/>
  <c r="V99" i="2" s="1"/>
  <c r="V113" i="2" s="1"/>
  <c r="V145" i="2" s="1"/>
  <c r="V159" i="2" s="1"/>
  <c r="V191" i="2" s="1"/>
  <c r="V205" i="2" s="1"/>
  <c r="V237" i="2" s="1"/>
  <c r="V251" i="2" s="1"/>
  <c r="V283" i="2" s="1"/>
  <c r="V297" i="2" s="1"/>
  <c r="V329" i="2" s="1"/>
  <c r="V343" i="2" s="1"/>
  <c r="V375" i="2" s="1"/>
  <c r="V389" i="2" s="1"/>
  <c r="V421" i="2" s="1"/>
  <c r="V435" i="2" s="1"/>
  <c r="V467" i="2" s="1"/>
  <c r="U53" i="2"/>
  <c r="U67" i="2" s="1"/>
  <c r="U99" i="2" s="1"/>
  <c r="U113" i="2" s="1"/>
  <c r="U145" i="2" s="1"/>
  <c r="U159" i="2" s="1"/>
  <c r="U191" i="2" s="1"/>
  <c r="U205" i="2" s="1"/>
  <c r="U237" i="2" s="1"/>
  <c r="U251" i="2" s="1"/>
  <c r="U283" i="2" s="1"/>
  <c r="U297" i="2" s="1"/>
  <c r="U329" i="2" s="1"/>
  <c r="U343" i="2" s="1"/>
  <c r="U375" i="2" s="1"/>
  <c r="U389" i="2" s="1"/>
  <c r="U421" i="2" s="1"/>
  <c r="U435" i="2" s="1"/>
  <c r="U467" i="2" s="1"/>
  <c r="R53" i="2"/>
  <c r="R67" i="2" s="1"/>
  <c r="R99" i="2" s="1"/>
  <c r="R113" i="2" s="1"/>
  <c r="R145" i="2" s="1"/>
  <c r="R159" i="2" s="1"/>
  <c r="R191" i="2" s="1"/>
  <c r="R205" i="2" s="1"/>
  <c r="R237" i="2" s="1"/>
  <c r="R251" i="2" s="1"/>
  <c r="R283" i="2" s="1"/>
  <c r="R297" i="2" s="1"/>
  <c r="R329" i="2" s="1"/>
  <c r="R343" i="2" s="1"/>
  <c r="R375" i="2" s="1"/>
  <c r="R389" i="2" s="1"/>
  <c r="R421" i="2" s="1"/>
  <c r="R435" i="2" s="1"/>
  <c r="R467" i="2" s="1"/>
  <c r="Q53" i="2"/>
  <c r="Q67" i="2" s="1"/>
  <c r="Q99" i="2" s="1"/>
  <c r="Q113" i="2" s="1"/>
  <c r="Q145" i="2" s="1"/>
  <c r="Q159" i="2" s="1"/>
  <c r="Q191" i="2" s="1"/>
  <c r="Q205" i="2" s="1"/>
  <c r="Q237" i="2" s="1"/>
  <c r="Q251" i="2" s="1"/>
  <c r="Q283" i="2" s="1"/>
  <c r="Q297" i="2" s="1"/>
  <c r="Q329" i="2" s="1"/>
  <c r="Q343" i="2" s="1"/>
  <c r="Q375" i="2" s="1"/>
  <c r="Q389" i="2" s="1"/>
  <c r="Q421" i="2" s="1"/>
  <c r="Q435" i="2" s="1"/>
  <c r="Q467" i="2" s="1"/>
  <c r="P53" i="2"/>
  <c r="P67" i="2" s="1"/>
  <c r="P99" i="2" s="1"/>
  <c r="P113" i="2" s="1"/>
  <c r="P145" i="2" s="1"/>
  <c r="P159" i="2" s="1"/>
  <c r="P191" i="2" s="1"/>
  <c r="P205" i="2" s="1"/>
  <c r="P237" i="2" s="1"/>
  <c r="P251" i="2" s="1"/>
  <c r="P283" i="2" s="1"/>
  <c r="P297" i="2" s="1"/>
  <c r="P329" i="2" s="1"/>
  <c r="P343" i="2" s="1"/>
  <c r="P375" i="2" s="1"/>
  <c r="P389" i="2" s="1"/>
  <c r="P421" i="2" s="1"/>
  <c r="P435" i="2" s="1"/>
  <c r="P467" i="2" s="1"/>
  <c r="P7" i="2" s="1"/>
  <c r="I16" i="31" s="1"/>
  <c r="L17" i="29" s="1"/>
  <c r="O53" i="2"/>
  <c r="O67" i="2" s="1"/>
  <c r="O99" i="2" s="1"/>
  <c r="O113" i="2" s="1"/>
  <c r="O145" i="2" s="1"/>
  <c r="O159" i="2" s="1"/>
  <c r="O191" i="2" s="1"/>
  <c r="O205" i="2" s="1"/>
  <c r="O237" i="2" s="1"/>
  <c r="O251" i="2" s="1"/>
  <c r="O283" i="2" s="1"/>
  <c r="O297" i="2" s="1"/>
  <c r="O329" i="2" s="1"/>
  <c r="O343" i="2" s="1"/>
  <c r="O375" i="2" s="1"/>
  <c r="O389" i="2" s="1"/>
  <c r="O421" i="2" s="1"/>
  <c r="O435" i="2" s="1"/>
  <c r="O467" i="2" s="1"/>
  <c r="N53" i="2"/>
  <c r="N67" i="2" s="1"/>
  <c r="N99" i="2" s="1"/>
  <c r="N113" i="2" s="1"/>
  <c r="N145" i="2" s="1"/>
  <c r="N159" i="2" s="1"/>
  <c r="N191" i="2" s="1"/>
  <c r="N205" i="2" s="1"/>
  <c r="N237" i="2" s="1"/>
  <c r="N251" i="2" s="1"/>
  <c r="N283" i="2" s="1"/>
  <c r="N297" i="2" s="1"/>
  <c r="N329" i="2" s="1"/>
  <c r="N343" i="2" s="1"/>
  <c r="N375" i="2" s="1"/>
  <c r="N389" i="2" s="1"/>
  <c r="N421" i="2" s="1"/>
  <c r="N435" i="2" s="1"/>
  <c r="N467" i="2" s="1"/>
  <c r="N7" i="2" s="1"/>
  <c r="M53" i="2"/>
  <c r="M67" i="2" s="1"/>
  <c r="M99" i="2" s="1"/>
  <c r="M113" i="2" s="1"/>
  <c r="M145" i="2" s="1"/>
  <c r="M159" i="2" s="1"/>
  <c r="M191" i="2" s="1"/>
  <c r="M205" i="2" s="1"/>
  <c r="M237" i="2" s="1"/>
  <c r="M251" i="2" s="1"/>
  <c r="M283" i="2" s="1"/>
  <c r="M297" i="2" s="1"/>
  <c r="M329" i="2" s="1"/>
  <c r="M343" i="2" s="1"/>
  <c r="M375" i="2" s="1"/>
  <c r="M389" i="2" s="1"/>
  <c r="M421" i="2" s="1"/>
  <c r="M435" i="2" s="1"/>
  <c r="M467" i="2" s="1"/>
  <c r="L53" i="2"/>
  <c r="L67" i="2" s="1"/>
  <c r="L99" i="2" s="1"/>
  <c r="L113" i="2" s="1"/>
  <c r="L145" i="2" s="1"/>
  <c r="L159" i="2" s="1"/>
  <c r="L191" i="2" s="1"/>
  <c r="L205" i="2" s="1"/>
  <c r="L237" i="2" s="1"/>
  <c r="L251" i="2" s="1"/>
  <c r="L283" i="2" s="1"/>
  <c r="L297" i="2" s="1"/>
  <c r="L329" i="2" s="1"/>
  <c r="L343" i="2" s="1"/>
  <c r="L375" i="2" s="1"/>
  <c r="L389" i="2" s="1"/>
  <c r="L421" i="2" s="1"/>
  <c r="L435" i="2" s="1"/>
  <c r="L467" i="2" s="1"/>
  <c r="I237" i="2"/>
  <c r="G56" i="2"/>
  <c r="G102" i="15" s="1"/>
  <c r="G148" i="4" s="1"/>
  <c r="G194" i="5" s="1"/>
  <c r="G240" i="6" s="1"/>
  <c r="G286" i="7" s="1"/>
  <c r="G332" i="8" s="1"/>
  <c r="G378" i="9" s="1"/>
  <c r="G424" i="10" s="1"/>
  <c r="I467" i="2"/>
  <c r="I421" i="2"/>
  <c r="I375" i="2"/>
  <c r="I329" i="2"/>
  <c r="I283" i="2"/>
  <c r="Y489" i="2"/>
  <c r="Y499" i="2" s="1"/>
  <c r="Y509" i="2" s="1"/>
  <c r="T489" i="2"/>
  <c r="T499" i="2" s="1"/>
  <c r="T509" i="2" s="1"/>
  <c r="I191" i="2"/>
  <c r="I145" i="2"/>
  <c r="I99" i="2"/>
  <c r="I53" i="2"/>
  <c r="C516" i="1"/>
  <c r="E516" i="1"/>
  <c r="G516" i="1"/>
  <c r="AJ12" i="1"/>
  <c r="G7" i="1"/>
  <c r="G251" i="1" s="1"/>
  <c r="F53" i="1"/>
  <c r="F67" i="1" s="1"/>
  <c r="F99" i="1" s="1"/>
  <c r="F113" i="1" s="1"/>
  <c r="F145" i="1" s="1"/>
  <c r="F159" i="1" s="1"/>
  <c r="F191" i="1" s="1"/>
  <c r="F205" i="1" s="1"/>
  <c r="F237" i="1" s="1"/>
  <c r="F251" i="1" s="1"/>
  <c r="F283" i="1" s="1"/>
  <c r="F297" i="1" s="1"/>
  <c r="F329" i="1" s="1"/>
  <c r="F343" i="1" s="1"/>
  <c r="F375" i="1" s="1"/>
  <c r="F389" i="1" s="1"/>
  <c r="F421" i="1" s="1"/>
  <c r="F435" i="1" s="1"/>
  <c r="F467" i="1" s="1"/>
  <c r="E53" i="1"/>
  <c r="E67" i="1" s="1"/>
  <c r="E99" i="1" s="1"/>
  <c r="E113" i="1" s="1"/>
  <c r="E145" i="1" s="1"/>
  <c r="E159" i="1" s="1"/>
  <c r="E191" i="1" s="1"/>
  <c r="E205" i="1" s="1"/>
  <c r="E237" i="1" s="1"/>
  <c r="E251" i="1" s="1"/>
  <c r="E283" i="1" s="1"/>
  <c r="E297" i="1" s="1"/>
  <c r="E329" i="1" s="1"/>
  <c r="E343" i="1" s="1"/>
  <c r="E375" i="1" s="1"/>
  <c r="E389" i="1" s="1"/>
  <c r="E421" i="1" s="1"/>
  <c r="E435" i="1" s="1"/>
  <c r="E467" i="1" s="1"/>
  <c r="D53" i="1"/>
  <c r="D67" i="1" s="1"/>
  <c r="D99" i="1" s="1"/>
  <c r="D113" i="1" s="1"/>
  <c r="D145" i="1" s="1"/>
  <c r="D159" i="1" s="1"/>
  <c r="D191" i="1" s="1"/>
  <c r="D205" i="1" s="1"/>
  <c r="D237" i="1" s="1"/>
  <c r="D251" i="1" s="1"/>
  <c r="D283" i="1" s="1"/>
  <c r="D297" i="1" s="1"/>
  <c r="D329" i="1" s="1"/>
  <c r="D343" i="1" s="1"/>
  <c r="D375" i="1" s="1"/>
  <c r="D389" i="1" s="1"/>
  <c r="D421" i="1" s="1"/>
  <c r="D435" i="1" s="1"/>
  <c r="D467" i="1" s="1"/>
  <c r="C53" i="1"/>
  <c r="C67" i="1" s="1"/>
  <c r="C99" i="1" s="1"/>
  <c r="C113" i="1" s="1"/>
  <c r="C145" i="1" s="1"/>
  <c r="C159" i="1" s="1"/>
  <c r="C191" i="1" s="1"/>
  <c r="C205" i="1" s="1"/>
  <c r="C237" i="1" s="1"/>
  <c r="C251" i="1" s="1"/>
  <c r="C283" i="1" s="1"/>
  <c r="C297" i="1" s="1"/>
  <c r="C329" i="1" s="1"/>
  <c r="C343" i="1" s="1"/>
  <c r="C375" i="1" s="1"/>
  <c r="C389" i="1" s="1"/>
  <c r="C421" i="1" s="1"/>
  <c r="C435" i="1" s="1"/>
  <c r="C467" i="1" s="1"/>
  <c r="C22" i="13" s="1"/>
  <c r="B53" i="1"/>
  <c r="B67" i="1" s="1"/>
  <c r="B99" i="1" s="1"/>
  <c r="B113" i="1" s="1"/>
  <c r="B145" i="1" s="1"/>
  <c r="B159" i="1" s="1"/>
  <c r="B191" i="1" s="1"/>
  <c r="B205" i="1" s="1"/>
  <c r="B237" i="1" s="1"/>
  <c r="B251" i="1" s="1"/>
  <c r="B283" i="1" s="1"/>
  <c r="B297" i="1" s="1"/>
  <c r="B329" i="1" s="1"/>
  <c r="B343" i="1" s="1"/>
  <c r="B375" i="1" s="1"/>
  <c r="B389" i="1" s="1"/>
  <c r="B421" i="1" s="1"/>
  <c r="B435" i="1" s="1"/>
  <c r="B467" i="1" s="1"/>
  <c r="B7" i="1" s="1"/>
  <c r="I9" i="32" s="1"/>
  <c r="K10" i="29" s="1"/>
  <c r="AK53" i="1"/>
  <c r="AK67" i="1" s="1"/>
  <c r="AK99" i="1" s="1"/>
  <c r="AK113" i="1" s="1"/>
  <c r="AK145" i="1" s="1"/>
  <c r="AK159" i="1" s="1"/>
  <c r="AK191" i="1" s="1"/>
  <c r="AK205" i="1" s="1"/>
  <c r="AK237" i="1" s="1"/>
  <c r="AK251" i="1" s="1"/>
  <c r="AK283" i="1" s="1"/>
  <c r="AK297" i="1" s="1"/>
  <c r="AK329" i="1" s="1"/>
  <c r="AK343" i="1" s="1"/>
  <c r="AK375" i="1" s="1"/>
  <c r="AK389" i="1" s="1"/>
  <c r="AK421" i="1" s="1"/>
  <c r="AK435" i="1" s="1"/>
  <c r="AK467" i="1" s="1"/>
  <c r="AK7" i="1" s="1"/>
  <c r="I37" i="32" s="1"/>
  <c r="K39" i="29" s="1"/>
  <c r="AJ53" i="1"/>
  <c r="AJ67" i="1" s="1"/>
  <c r="AJ99" i="1" s="1"/>
  <c r="AJ113" i="1" s="1"/>
  <c r="AJ145" i="1" s="1"/>
  <c r="AJ159" i="1" s="1"/>
  <c r="AJ191" i="1" s="1"/>
  <c r="AJ205" i="1" s="1"/>
  <c r="AJ237" i="1" s="1"/>
  <c r="AJ251" i="1" s="1"/>
  <c r="AJ283" i="1" s="1"/>
  <c r="AJ297" i="1" s="1"/>
  <c r="AJ329" i="1" s="1"/>
  <c r="AJ343" i="1" s="1"/>
  <c r="AJ375" i="1" s="1"/>
  <c r="AJ389" i="1" s="1"/>
  <c r="AJ421" i="1" s="1"/>
  <c r="AJ435" i="1" s="1"/>
  <c r="AJ467" i="1" s="1"/>
  <c r="AH53" i="1"/>
  <c r="AH67" i="1" s="1"/>
  <c r="AH99" i="1" s="1"/>
  <c r="AH113" i="1" s="1"/>
  <c r="AH145" i="1" s="1"/>
  <c r="AH159" i="1" s="1"/>
  <c r="AH191" i="1" s="1"/>
  <c r="AH205" i="1" s="1"/>
  <c r="AH237" i="1" s="1"/>
  <c r="AH251" i="1" s="1"/>
  <c r="AH283" i="1" s="1"/>
  <c r="AH297" i="1" s="1"/>
  <c r="AH329" i="1" s="1"/>
  <c r="AH343" i="1" s="1"/>
  <c r="AH375" i="1" s="1"/>
  <c r="AH389" i="1" s="1"/>
  <c r="AH421" i="1" s="1"/>
  <c r="AH435" i="1" s="1"/>
  <c r="AH467" i="1" s="1"/>
  <c r="AH7" i="1" s="1"/>
  <c r="AG53" i="1"/>
  <c r="AG67" i="1" s="1"/>
  <c r="AG99" i="1" s="1"/>
  <c r="AG113" i="1" s="1"/>
  <c r="AG145" i="1" s="1"/>
  <c r="AG159" i="1" s="1"/>
  <c r="AG191" i="1" s="1"/>
  <c r="AG205" i="1" s="1"/>
  <c r="AG237" i="1" s="1"/>
  <c r="AG251" i="1" s="1"/>
  <c r="AG283" i="1" s="1"/>
  <c r="AG297" i="1" s="1"/>
  <c r="AG329" i="1" s="1"/>
  <c r="AG343" i="1" s="1"/>
  <c r="AG375" i="1" s="1"/>
  <c r="AG389" i="1" s="1"/>
  <c r="AG421" i="1" s="1"/>
  <c r="AG435" i="1" s="1"/>
  <c r="AG467" i="1" s="1"/>
  <c r="AF53" i="1"/>
  <c r="AF67" i="1" s="1"/>
  <c r="AF99" i="1" s="1"/>
  <c r="AF113" i="1" s="1"/>
  <c r="AF145" i="1" s="1"/>
  <c r="AF159" i="1" s="1"/>
  <c r="AF191" i="1" s="1"/>
  <c r="AF205" i="1" s="1"/>
  <c r="AF237" i="1" s="1"/>
  <c r="AF251" i="1" s="1"/>
  <c r="AF283" i="1" s="1"/>
  <c r="AF297" i="1" s="1"/>
  <c r="AF329" i="1" s="1"/>
  <c r="AF343" i="1" s="1"/>
  <c r="AF375" i="1" s="1"/>
  <c r="AF389" i="1" s="1"/>
  <c r="AF421" i="1" s="1"/>
  <c r="AF435" i="1" s="1"/>
  <c r="AF467" i="1" s="1"/>
  <c r="AF7" i="1" s="1"/>
  <c r="I32" i="32" s="1"/>
  <c r="K34" i="29" s="1"/>
  <c r="AE53" i="1"/>
  <c r="AE67" i="1" s="1"/>
  <c r="AE99" i="1" s="1"/>
  <c r="AE113" i="1" s="1"/>
  <c r="AE145" i="1" s="1"/>
  <c r="AE159" i="1" s="1"/>
  <c r="AE191" i="1" s="1"/>
  <c r="AE205" i="1" s="1"/>
  <c r="AE237" i="1" s="1"/>
  <c r="AE251" i="1" s="1"/>
  <c r="AE283" i="1" s="1"/>
  <c r="AE297" i="1" s="1"/>
  <c r="AE329" i="1" s="1"/>
  <c r="AE343" i="1" s="1"/>
  <c r="AE375" i="1" s="1"/>
  <c r="AE389" i="1" s="1"/>
  <c r="AE421" i="1" s="1"/>
  <c r="AE435" i="1" s="1"/>
  <c r="AE467" i="1" s="1"/>
  <c r="AD53" i="1"/>
  <c r="AD67" i="1" s="1"/>
  <c r="AD99" i="1" s="1"/>
  <c r="AD113" i="1" s="1"/>
  <c r="AD145" i="1" s="1"/>
  <c r="AD159" i="1" s="1"/>
  <c r="AD191" i="1" s="1"/>
  <c r="AD205" i="1" s="1"/>
  <c r="AD237" i="1" s="1"/>
  <c r="AD251" i="1" s="1"/>
  <c r="AD283" i="1" s="1"/>
  <c r="AD297" i="1" s="1"/>
  <c r="AD329" i="1" s="1"/>
  <c r="AD343" i="1" s="1"/>
  <c r="AD375" i="1" s="1"/>
  <c r="AD389" i="1" s="1"/>
  <c r="AD421" i="1" s="1"/>
  <c r="AD435" i="1" s="1"/>
  <c r="AD467" i="1" s="1"/>
  <c r="AC53" i="1"/>
  <c r="AC67" i="1" s="1"/>
  <c r="AC99" i="1" s="1"/>
  <c r="AC113" i="1" s="1"/>
  <c r="AC145" i="1" s="1"/>
  <c r="AC159" i="1" s="1"/>
  <c r="AC191" i="1" s="1"/>
  <c r="AC205" i="1" s="1"/>
  <c r="AC237" i="1" s="1"/>
  <c r="AC251" i="1" s="1"/>
  <c r="AC283" i="1" s="1"/>
  <c r="AC297" i="1" s="1"/>
  <c r="AC329" i="1" s="1"/>
  <c r="AC343" i="1" s="1"/>
  <c r="AC375" i="1" s="1"/>
  <c r="AC389" i="1" s="1"/>
  <c r="AC421" i="1" s="1"/>
  <c r="AC435" i="1" s="1"/>
  <c r="AC467" i="1" s="1"/>
  <c r="AC7" i="1" s="1"/>
  <c r="I29" i="32" s="1"/>
  <c r="K31" i="29" s="1"/>
  <c r="AB53" i="1"/>
  <c r="AB67" i="1" s="1"/>
  <c r="AB99" i="1" s="1"/>
  <c r="AB113" i="1" s="1"/>
  <c r="AB145" i="1" s="1"/>
  <c r="AB159" i="1" s="1"/>
  <c r="AB191" i="1" s="1"/>
  <c r="AB205" i="1" s="1"/>
  <c r="AB237" i="1" s="1"/>
  <c r="AB251" i="1" s="1"/>
  <c r="AB283" i="1" s="1"/>
  <c r="AB297" i="1" s="1"/>
  <c r="AB329" i="1" s="1"/>
  <c r="AB343" i="1" s="1"/>
  <c r="AB375" i="1" s="1"/>
  <c r="AB389" i="1" s="1"/>
  <c r="AB421" i="1" s="1"/>
  <c r="AB435" i="1" s="1"/>
  <c r="AB467" i="1" s="1"/>
  <c r="AA53" i="1"/>
  <c r="AA67" i="1" s="1"/>
  <c r="AA99" i="1" s="1"/>
  <c r="AA113" i="1" s="1"/>
  <c r="AA145" i="1" s="1"/>
  <c r="AA159" i="1" s="1"/>
  <c r="AA191" i="1" s="1"/>
  <c r="AA205" i="1" s="1"/>
  <c r="AA237" i="1" s="1"/>
  <c r="AA251" i="1" s="1"/>
  <c r="AA283" i="1" s="1"/>
  <c r="AA297" i="1" s="1"/>
  <c r="AA329" i="1" s="1"/>
  <c r="AA343" i="1" s="1"/>
  <c r="AA375" i="1" s="1"/>
  <c r="AA389" i="1" s="1"/>
  <c r="AA421" i="1" s="1"/>
  <c r="AA435" i="1" s="1"/>
  <c r="AA467" i="1" s="1"/>
  <c r="Z53" i="1"/>
  <c r="Z67" i="1" s="1"/>
  <c r="Z99" i="1" s="1"/>
  <c r="Z113" i="1" s="1"/>
  <c r="Z145" i="1" s="1"/>
  <c r="Z159" i="1" s="1"/>
  <c r="Z191" i="1" s="1"/>
  <c r="Z205" i="1" s="1"/>
  <c r="Z237" i="1" s="1"/>
  <c r="Z251" i="1" s="1"/>
  <c r="Z283" i="1" s="1"/>
  <c r="Z297" i="1" s="1"/>
  <c r="Z329" i="1" s="1"/>
  <c r="Z343" i="1" s="1"/>
  <c r="Z375" i="1" s="1"/>
  <c r="Z389" i="1" s="1"/>
  <c r="Z421" i="1" s="1"/>
  <c r="Z435" i="1" s="1"/>
  <c r="Z467" i="1" s="1"/>
  <c r="Y53" i="1"/>
  <c r="Y67" i="1" s="1"/>
  <c r="Y99" i="1" s="1"/>
  <c r="Y113" i="1" s="1"/>
  <c r="Y145" i="1" s="1"/>
  <c r="Y159" i="1" s="1"/>
  <c r="Y191" i="1" s="1"/>
  <c r="Y205" i="1" s="1"/>
  <c r="Y237" i="1" s="1"/>
  <c r="Y251" i="1" s="1"/>
  <c r="Y283" i="1" s="1"/>
  <c r="Y297" i="1" s="1"/>
  <c r="Y329" i="1" s="1"/>
  <c r="Y343" i="1" s="1"/>
  <c r="Y375" i="1" s="1"/>
  <c r="Y389" i="1" s="1"/>
  <c r="Y421" i="1" s="1"/>
  <c r="Y435" i="1" s="1"/>
  <c r="Y467" i="1" s="1"/>
  <c r="X53" i="1"/>
  <c r="X67" i="1" s="1"/>
  <c r="X99" i="1" s="1"/>
  <c r="X113" i="1" s="1"/>
  <c r="X145" i="1" s="1"/>
  <c r="X159" i="1" s="1"/>
  <c r="X191" i="1" s="1"/>
  <c r="X205" i="1" s="1"/>
  <c r="X237" i="1" s="1"/>
  <c r="X251" i="1" s="1"/>
  <c r="X283" i="1" s="1"/>
  <c r="X297" i="1" s="1"/>
  <c r="X329" i="1" s="1"/>
  <c r="X343" i="1" s="1"/>
  <c r="X375" i="1" s="1"/>
  <c r="X389" i="1" s="1"/>
  <c r="X421" i="1" s="1"/>
  <c r="X435" i="1" s="1"/>
  <c r="X467" i="1" s="1"/>
  <c r="W53" i="1"/>
  <c r="W67" i="1" s="1"/>
  <c r="W99" i="1" s="1"/>
  <c r="W113" i="1" s="1"/>
  <c r="W145" i="1" s="1"/>
  <c r="W159" i="1" s="1"/>
  <c r="W191" i="1" s="1"/>
  <c r="W205" i="1" s="1"/>
  <c r="W237" i="1" s="1"/>
  <c r="W251" i="1" s="1"/>
  <c r="W283" i="1" s="1"/>
  <c r="W297" i="1" s="1"/>
  <c r="W329" i="1" s="1"/>
  <c r="W343" i="1" s="1"/>
  <c r="W375" i="1" s="1"/>
  <c r="W389" i="1" s="1"/>
  <c r="W421" i="1" s="1"/>
  <c r="W435" i="1" s="1"/>
  <c r="W467" i="1" s="1"/>
  <c r="V53" i="1"/>
  <c r="V67" i="1" s="1"/>
  <c r="V99" i="1" s="1"/>
  <c r="V113" i="1" s="1"/>
  <c r="V145" i="1" s="1"/>
  <c r="V159" i="1" s="1"/>
  <c r="V191" i="1" s="1"/>
  <c r="V205" i="1" s="1"/>
  <c r="V237" i="1" s="1"/>
  <c r="V251" i="1" s="1"/>
  <c r="V283" i="1" s="1"/>
  <c r="V297" i="1" s="1"/>
  <c r="V329" i="1" s="1"/>
  <c r="V343" i="1" s="1"/>
  <c r="V375" i="1" s="1"/>
  <c r="V389" i="1" s="1"/>
  <c r="V421" i="1" s="1"/>
  <c r="V435" i="1" s="1"/>
  <c r="V467" i="1" s="1"/>
  <c r="V7" i="1" s="1"/>
  <c r="H23" i="32" s="1"/>
  <c r="K24" i="29" s="1"/>
  <c r="U53" i="1"/>
  <c r="U67" i="1" s="1"/>
  <c r="U99" i="1" s="1"/>
  <c r="U113" i="1" s="1"/>
  <c r="U145" i="1" s="1"/>
  <c r="U159" i="1" s="1"/>
  <c r="U191" i="1" s="1"/>
  <c r="U205" i="1" s="1"/>
  <c r="U237" i="1" s="1"/>
  <c r="U251" i="1" s="1"/>
  <c r="U283" i="1" s="1"/>
  <c r="U297" i="1" s="1"/>
  <c r="U329" i="1" s="1"/>
  <c r="U343" i="1" s="1"/>
  <c r="U375" i="1" s="1"/>
  <c r="U389" i="1" s="1"/>
  <c r="U421" i="1" s="1"/>
  <c r="U435" i="1" s="1"/>
  <c r="U467" i="1" s="1"/>
  <c r="R53" i="1"/>
  <c r="R67" i="1" s="1"/>
  <c r="R99" i="1" s="1"/>
  <c r="R113" i="1" s="1"/>
  <c r="R145" i="1" s="1"/>
  <c r="R159" i="1" s="1"/>
  <c r="R191" i="1" s="1"/>
  <c r="R205" i="1" s="1"/>
  <c r="R237" i="1" s="1"/>
  <c r="R251" i="1" s="1"/>
  <c r="R283" i="1" s="1"/>
  <c r="R297" i="1" s="1"/>
  <c r="R329" i="1" s="1"/>
  <c r="R343" i="1" s="1"/>
  <c r="R375" i="1" s="1"/>
  <c r="R389" i="1" s="1"/>
  <c r="R421" i="1" s="1"/>
  <c r="R435" i="1" s="1"/>
  <c r="R467" i="1" s="1"/>
  <c r="Q53" i="1"/>
  <c r="Q67" i="1" s="1"/>
  <c r="Q99" i="1" s="1"/>
  <c r="Q113" i="1" s="1"/>
  <c r="Q145" i="1" s="1"/>
  <c r="Q159" i="1" s="1"/>
  <c r="Q191" i="1" s="1"/>
  <c r="Q205" i="1" s="1"/>
  <c r="Q237" i="1" s="1"/>
  <c r="Q251" i="1" s="1"/>
  <c r="Q283" i="1" s="1"/>
  <c r="Q297" i="1" s="1"/>
  <c r="Q329" i="1" s="1"/>
  <c r="Q343" i="1" s="1"/>
  <c r="Q375" i="1" s="1"/>
  <c r="Q389" i="1" s="1"/>
  <c r="Q421" i="1" s="1"/>
  <c r="Q435" i="1" s="1"/>
  <c r="Q467" i="1" s="1"/>
  <c r="P53" i="1"/>
  <c r="P67" i="1" s="1"/>
  <c r="P99" i="1" s="1"/>
  <c r="P113" i="1" s="1"/>
  <c r="P145" i="1" s="1"/>
  <c r="P159" i="1" s="1"/>
  <c r="P191" i="1" s="1"/>
  <c r="P205" i="1" s="1"/>
  <c r="P237" i="1" s="1"/>
  <c r="P251" i="1" s="1"/>
  <c r="P283" i="1" s="1"/>
  <c r="P297" i="1" s="1"/>
  <c r="P329" i="1" s="1"/>
  <c r="P343" i="1" s="1"/>
  <c r="P375" i="1" s="1"/>
  <c r="P389" i="1" s="1"/>
  <c r="P421" i="1" s="1"/>
  <c r="P435" i="1" s="1"/>
  <c r="P467" i="1" s="1"/>
  <c r="P7" i="1" s="1"/>
  <c r="I16" i="32" s="1"/>
  <c r="K17" i="29" s="1"/>
  <c r="O53" i="1"/>
  <c r="O67" i="1" s="1"/>
  <c r="O99" i="1" s="1"/>
  <c r="O113" i="1" s="1"/>
  <c r="O145" i="1" s="1"/>
  <c r="O159" i="1" s="1"/>
  <c r="O191" i="1" s="1"/>
  <c r="O205" i="1" s="1"/>
  <c r="O237" i="1" s="1"/>
  <c r="O251" i="1" s="1"/>
  <c r="O283" i="1" s="1"/>
  <c r="O297" i="1" s="1"/>
  <c r="O329" i="1" s="1"/>
  <c r="O343" i="1" s="1"/>
  <c r="O375" i="1" s="1"/>
  <c r="O389" i="1" s="1"/>
  <c r="O421" i="1" s="1"/>
  <c r="O435" i="1" s="1"/>
  <c r="O467" i="1" s="1"/>
  <c r="N53" i="1"/>
  <c r="N67" i="1" s="1"/>
  <c r="N99" i="1" s="1"/>
  <c r="N113" i="1" s="1"/>
  <c r="N145" i="1" s="1"/>
  <c r="N159" i="1" s="1"/>
  <c r="N191" i="1" s="1"/>
  <c r="N205" i="1" s="1"/>
  <c r="N237" i="1" s="1"/>
  <c r="N251" i="1" s="1"/>
  <c r="N283" i="1" s="1"/>
  <c r="N297" i="1" s="1"/>
  <c r="N329" i="1" s="1"/>
  <c r="N343" i="1" s="1"/>
  <c r="N375" i="1" s="1"/>
  <c r="N389" i="1" s="1"/>
  <c r="N421" i="1" s="1"/>
  <c r="N435" i="1" s="1"/>
  <c r="N467" i="1" s="1"/>
  <c r="M53" i="1"/>
  <c r="M67" i="1" s="1"/>
  <c r="M99" i="1" s="1"/>
  <c r="M113" i="1" s="1"/>
  <c r="M145" i="1" s="1"/>
  <c r="M159" i="1" s="1"/>
  <c r="M191" i="1" s="1"/>
  <c r="M205" i="1" s="1"/>
  <c r="M237" i="1" s="1"/>
  <c r="M251" i="1" s="1"/>
  <c r="M283" i="1" s="1"/>
  <c r="M297" i="1" s="1"/>
  <c r="M329" i="1" s="1"/>
  <c r="M343" i="1" s="1"/>
  <c r="M375" i="1" s="1"/>
  <c r="M389" i="1" s="1"/>
  <c r="M421" i="1" s="1"/>
  <c r="M435" i="1" s="1"/>
  <c r="M467" i="1" s="1"/>
  <c r="M7" i="1" s="1"/>
  <c r="L53" i="1"/>
  <c r="L67" i="1" s="1"/>
  <c r="L99" i="1" s="1"/>
  <c r="L113" i="1" s="1"/>
  <c r="L145" i="1" s="1"/>
  <c r="L159" i="1" s="1"/>
  <c r="L191" i="1" s="1"/>
  <c r="L205" i="1" s="1"/>
  <c r="L237" i="1" s="1"/>
  <c r="L251" i="1" s="1"/>
  <c r="L283" i="1" s="1"/>
  <c r="L297" i="1" s="1"/>
  <c r="L329" i="1" s="1"/>
  <c r="L343" i="1" s="1"/>
  <c r="L375" i="1" s="1"/>
  <c r="L389" i="1" s="1"/>
  <c r="L421" i="1" s="1"/>
  <c r="L435" i="1" s="1"/>
  <c r="L467" i="1" s="1"/>
  <c r="I237" i="1"/>
  <c r="G56" i="1"/>
  <c r="I467" i="1"/>
  <c r="I421" i="1"/>
  <c r="I375" i="1"/>
  <c r="I329" i="1"/>
  <c r="I283" i="1"/>
  <c r="O473" i="1"/>
  <c r="I191" i="1"/>
  <c r="I145" i="1"/>
  <c r="I99" i="1"/>
  <c r="I53" i="1"/>
  <c r="C516" i="7"/>
  <c r="E516" i="7"/>
  <c r="G516" i="7"/>
  <c r="AJ12" i="7"/>
  <c r="AJ58" i="7"/>
  <c r="G7" i="7"/>
  <c r="F53" i="7"/>
  <c r="F67" i="7" s="1"/>
  <c r="F99" i="7" s="1"/>
  <c r="F113" i="7" s="1"/>
  <c r="F145" i="7" s="1"/>
  <c r="F159" i="7" s="1"/>
  <c r="F191" i="7" s="1"/>
  <c r="F205" i="7" s="1"/>
  <c r="F237" i="7" s="1"/>
  <c r="F251" i="7" s="1"/>
  <c r="F283" i="7" s="1"/>
  <c r="F297" i="7" s="1"/>
  <c r="F329" i="7" s="1"/>
  <c r="F343" i="7" s="1"/>
  <c r="F375" i="7" s="1"/>
  <c r="F389" i="7" s="1"/>
  <c r="F421" i="7" s="1"/>
  <c r="F435" i="7" s="1"/>
  <c r="F467" i="7" s="1"/>
  <c r="E53" i="7"/>
  <c r="E67" i="7" s="1"/>
  <c r="E99" i="7" s="1"/>
  <c r="E113" i="7" s="1"/>
  <c r="E145" i="7" s="1"/>
  <c r="E159" i="7" s="1"/>
  <c r="E191" i="7" s="1"/>
  <c r="E205" i="7" s="1"/>
  <c r="E237" i="7" s="1"/>
  <c r="E251" i="7" s="1"/>
  <c r="E283" i="7" s="1"/>
  <c r="E297" i="7" s="1"/>
  <c r="E329" i="7" s="1"/>
  <c r="E343" i="7" s="1"/>
  <c r="E375" i="7" s="1"/>
  <c r="E389" i="7" s="1"/>
  <c r="E421" i="7" s="1"/>
  <c r="E435" i="7" s="1"/>
  <c r="E467" i="7" s="1"/>
  <c r="D53" i="7"/>
  <c r="D67" i="7" s="1"/>
  <c r="D99" i="7" s="1"/>
  <c r="D113" i="7" s="1"/>
  <c r="D145" i="7" s="1"/>
  <c r="D159" i="7" s="1"/>
  <c r="D191" i="7" s="1"/>
  <c r="D205" i="7" s="1"/>
  <c r="D237" i="7" s="1"/>
  <c r="D251" i="7" s="1"/>
  <c r="D283" i="7" s="1"/>
  <c r="D297" i="7" s="1"/>
  <c r="D329" i="7" s="1"/>
  <c r="D343" i="7" s="1"/>
  <c r="D375" i="7" s="1"/>
  <c r="D389" i="7" s="1"/>
  <c r="D421" i="7" s="1"/>
  <c r="D435" i="7" s="1"/>
  <c r="D467" i="7" s="1"/>
  <c r="C53" i="7"/>
  <c r="C67" i="7" s="1"/>
  <c r="C99" i="7" s="1"/>
  <c r="C113" i="7" s="1"/>
  <c r="C145" i="7" s="1"/>
  <c r="C159" i="7" s="1"/>
  <c r="C191" i="7" s="1"/>
  <c r="C205" i="7" s="1"/>
  <c r="C237" i="7" s="1"/>
  <c r="C251" i="7" s="1"/>
  <c r="C283" i="7" s="1"/>
  <c r="C297" i="7" s="1"/>
  <c r="C329" i="7" s="1"/>
  <c r="C343" i="7" s="1"/>
  <c r="C375" i="7" s="1"/>
  <c r="C389" i="7" s="1"/>
  <c r="C421" i="7" s="1"/>
  <c r="C435" i="7" s="1"/>
  <c r="C467" i="7" s="1"/>
  <c r="C7" i="7" s="1"/>
  <c r="I10" i="24" s="1"/>
  <c r="K11" i="21" s="1"/>
  <c r="B53" i="7"/>
  <c r="B67" i="7" s="1"/>
  <c r="B99" i="7" s="1"/>
  <c r="B113" i="7" s="1"/>
  <c r="B145" i="7" s="1"/>
  <c r="B159" i="7" s="1"/>
  <c r="B191" i="7" s="1"/>
  <c r="B205" i="7" s="1"/>
  <c r="B237" i="7" s="1"/>
  <c r="B251" i="7" s="1"/>
  <c r="B283" i="7" s="1"/>
  <c r="B297" i="7" s="1"/>
  <c r="B329" i="7" s="1"/>
  <c r="B343" i="7" s="1"/>
  <c r="B375" i="7" s="1"/>
  <c r="B389" i="7" s="1"/>
  <c r="B421" i="7" s="1"/>
  <c r="B435" i="7" s="1"/>
  <c r="B467" i="7" s="1"/>
  <c r="AK53" i="7"/>
  <c r="AK67" i="7" s="1"/>
  <c r="AK99" i="7" s="1"/>
  <c r="AK113" i="7" s="1"/>
  <c r="AK145" i="7" s="1"/>
  <c r="AK159" i="7" s="1"/>
  <c r="AK191" i="7" s="1"/>
  <c r="AK205" i="7" s="1"/>
  <c r="AK237" i="7" s="1"/>
  <c r="AK251" i="7" s="1"/>
  <c r="AK283" i="7" s="1"/>
  <c r="AK297" i="7" s="1"/>
  <c r="AK329" i="7" s="1"/>
  <c r="AK343" i="7" s="1"/>
  <c r="AK375" i="7" s="1"/>
  <c r="AK389" i="7" s="1"/>
  <c r="AK421" i="7" s="1"/>
  <c r="AK435" i="7" s="1"/>
  <c r="AK467" i="7" s="1"/>
  <c r="AJ53" i="7"/>
  <c r="AJ67" i="7" s="1"/>
  <c r="AJ99" i="7" s="1"/>
  <c r="AJ113" i="7" s="1"/>
  <c r="AJ145" i="7" s="1"/>
  <c r="AJ159" i="7" s="1"/>
  <c r="AJ191" i="7" s="1"/>
  <c r="AJ205" i="7" s="1"/>
  <c r="AJ237" i="7" s="1"/>
  <c r="AJ251" i="7" s="1"/>
  <c r="AJ283" i="7" s="1"/>
  <c r="AJ297" i="7" s="1"/>
  <c r="AJ329" i="7" s="1"/>
  <c r="AJ343" i="7" s="1"/>
  <c r="AJ375" i="7" s="1"/>
  <c r="AJ389" i="7" s="1"/>
  <c r="AJ421" i="7" s="1"/>
  <c r="AJ435" i="7" s="1"/>
  <c r="AJ467" i="7" s="1"/>
  <c r="AH53" i="7"/>
  <c r="AH67" i="7" s="1"/>
  <c r="AH99" i="7" s="1"/>
  <c r="AH113" i="7" s="1"/>
  <c r="AH145" i="7" s="1"/>
  <c r="AH159" i="7" s="1"/>
  <c r="AH191" i="7" s="1"/>
  <c r="AH205" i="7" s="1"/>
  <c r="AH237" i="7" s="1"/>
  <c r="AH251" i="7" s="1"/>
  <c r="AH283" i="7" s="1"/>
  <c r="AH297" i="7" s="1"/>
  <c r="AH329" i="7" s="1"/>
  <c r="AH343" i="7" s="1"/>
  <c r="AH375" i="7" s="1"/>
  <c r="AH389" i="7" s="1"/>
  <c r="AH421" i="7" s="1"/>
  <c r="AH435" i="7" s="1"/>
  <c r="AH467" i="7" s="1"/>
  <c r="AH7" i="7" s="1"/>
  <c r="AG53" i="7"/>
  <c r="AG67" i="7" s="1"/>
  <c r="AG99" i="7" s="1"/>
  <c r="AG113" i="7" s="1"/>
  <c r="AG145" i="7" s="1"/>
  <c r="AG159" i="7" s="1"/>
  <c r="AG191" i="7" s="1"/>
  <c r="AG205" i="7" s="1"/>
  <c r="AG237" i="7" s="1"/>
  <c r="AG251" i="7" s="1"/>
  <c r="AG283" i="7" s="1"/>
  <c r="AG297" i="7" s="1"/>
  <c r="AG329" i="7" s="1"/>
  <c r="AG343" i="7" s="1"/>
  <c r="AG375" i="7" s="1"/>
  <c r="AG389" i="7" s="1"/>
  <c r="AG421" i="7" s="1"/>
  <c r="AG435" i="7" s="1"/>
  <c r="AG467" i="7" s="1"/>
  <c r="AF53" i="7"/>
  <c r="AF67" i="7" s="1"/>
  <c r="AF99" i="7" s="1"/>
  <c r="AF113" i="7" s="1"/>
  <c r="AF145" i="7" s="1"/>
  <c r="AF159" i="7" s="1"/>
  <c r="AF191" i="7" s="1"/>
  <c r="AF205" i="7" s="1"/>
  <c r="AF237" i="7" s="1"/>
  <c r="AF251" i="7" s="1"/>
  <c r="AF283" i="7" s="1"/>
  <c r="AF297" i="7" s="1"/>
  <c r="AF329" i="7" s="1"/>
  <c r="AF343" i="7" s="1"/>
  <c r="AF375" i="7" s="1"/>
  <c r="AF389" i="7" s="1"/>
  <c r="AF421" i="7" s="1"/>
  <c r="AF435" i="7" s="1"/>
  <c r="AF467" i="7" s="1"/>
  <c r="AE53" i="7"/>
  <c r="AE67" i="7" s="1"/>
  <c r="AE99" i="7" s="1"/>
  <c r="AE113" i="7" s="1"/>
  <c r="AE145" i="7" s="1"/>
  <c r="AE159" i="7" s="1"/>
  <c r="AE191" i="7" s="1"/>
  <c r="AE205" i="7" s="1"/>
  <c r="AE237" i="7" s="1"/>
  <c r="AE251" i="7" s="1"/>
  <c r="AE283" i="7" s="1"/>
  <c r="AE297" i="7" s="1"/>
  <c r="AE329" i="7" s="1"/>
  <c r="AE343" i="7" s="1"/>
  <c r="AE375" i="7" s="1"/>
  <c r="AE389" i="7" s="1"/>
  <c r="AE421" i="7" s="1"/>
  <c r="AE435" i="7" s="1"/>
  <c r="AE467" i="7" s="1"/>
  <c r="AD53" i="7"/>
  <c r="AD67" i="7" s="1"/>
  <c r="AD99" i="7" s="1"/>
  <c r="AD113" i="7" s="1"/>
  <c r="AD145" i="7" s="1"/>
  <c r="AD159" i="7" s="1"/>
  <c r="AD191" i="7" s="1"/>
  <c r="AD205" i="7" s="1"/>
  <c r="AD237" i="7" s="1"/>
  <c r="AD251" i="7" s="1"/>
  <c r="AD283" i="7" s="1"/>
  <c r="AD297" i="7" s="1"/>
  <c r="AD329" i="7" s="1"/>
  <c r="AD343" i="7" s="1"/>
  <c r="AD375" i="7" s="1"/>
  <c r="AD389" i="7" s="1"/>
  <c r="AD421" i="7" s="1"/>
  <c r="AD435" i="7" s="1"/>
  <c r="AD467" i="7" s="1"/>
  <c r="AC53" i="7"/>
  <c r="AC67" i="7" s="1"/>
  <c r="AC99" i="7" s="1"/>
  <c r="AC113" i="7" s="1"/>
  <c r="AC145" i="7" s="1"/>
  <c r="AC159" i="7" s="1"/>
  <c r="AC191" i="7" s="1"/>
  <c r="AC205" i="7" s="1"/>
  <c r="AC237" i="7" s="1"/>
  <c r="AC251" i="7" s="1"/>
  <c r="AC283" i="7" s="1"/>
  <c r="AC297" i="7" s="1"/>
  <c r="AC329" i="7" s="1"/>
  <c r="AC343" i="7" s="1"/>
  <c r="AC375" i="7" s="1"/>
  <c r="AC389" i="7" s="1"/>
  <c r="AC421" i="7" s="1"/>
  <c r="AC435" i="7" s="1"/>
  <c r="AC467" i="7" s="1"/>
  <c r="AC7" i="7" s="1"/>
  <c r="I29" i="24" s="1"/>
  <c r="K31" i="21" s="1"/>
  <c r="AB53" i="7"/>
  <c r="AB67" i="7" s="1"/>
  <c r="AB99" i="7" s="1"/>
  <c r="AB113" i="7" s="1"/>
  <c r="AB145" i="7" s="1"/>
  <c r="AB159" i="7" s="1"/>
  <c r="AB191" i="7" s="1"/>
  <c r="AB205" i="7" s="1"/>
  <c r="AB237" i="7" s="1"/>
  <c r="AB251" i="7" s="1"/>
  <c r="AB283" i="7" s="1"/>
  <c r="AB297" i="7" s="1"/>
  <c r="AB329" i="7" s="1"/>
  <c r="AB343" i="7" s="1"/>
  <c r="AB375" i="7" s="1"/>
  <c r="AB389" i="7" s="1"/>
  <c r="AB421" i="7" s="1"/>
  <c r="AB435" i="7" s="1"/>
  <c r="AB467" i="7" s="1"/>
  <c r="AA53" i="7"/>
  <c r="AA67" i="7" s="1"/>
  <c r="AA99" i="7" s="1"/>
  <c r="AA113" i="7" s="1"/>
  <c r="AA145" i="7" s="1"/>
  <c r="AA159" i="7" s="1"/>
  <c r="AA191" i="7" s="1"/>
  <c r="AA205" i="7" s="1"/>
  <c r="AA237" i="7" s="1"/>
  <c r="AA251" i="7" s="1"/>
  <c r="AA283" i="7" s="1"/>
  <c r="AA297" i="7" s="1"/>
  <c r="AA329" i="7" s="1"/>
  <c r="AA343" i="7" s="1"/>
  <c r="AA375" i="7" s="1"/>
  <c r="AA389" i="7" s="1"/>
  <c r="AA421" i="7" s="1"/>
  <c r="AA435" i="7" s="1"/>
  <c r="AA467" i="7" s="1"/>
  <c r="Z53" i="7"/>
  <c r="Z67" i="7" s="1"/>
  <c r="Z99" i="7" s="1"/>
  <c r="Z113" i="7" s="1"/>
  <c r="Z145" i="7" s="1"/>
  <c r="Z159" i="7" s="1"/>
  <c r="Z191" i="7" s="1"/>
  <c r="Z205" i="7" s="1"/>
  <c r="Z237" i="7" s="1"/>
  <c r="Z251" i="7" s="1"/>
  <c r="Z283" i="7" s="1"/>
  <c r="Z297" i="7" s="1"/>
  <c r="Z329" i="7" s="1"/>
  <c r="Z343" i="7" s="1"/>
  <c r="Z375" i="7" s="1"/>
  <c r="Z389" i="7" s="1"/>
  <c r="Z421" i="7" s="1"/>
  <c r="Z435" i="7" s="1"/>
  <c r="Z467" i="7" s="1"/>
  <c r="Y53" i="7"/>
  <c r="Y67" i="7" s="1"/>
  <c r="Y99" i="7" s="1"/>
  <c r="Y113" i="7" s="1"/>
  <c r="Y145" i="7" s="1"/>
  <c r="Y159" i="7" s="1"/>
  <c r="Y191" i="7" s="1"/>
  <c r="Y205" i="7" s="1"/>
  <c r="Y237" i="7" s="1"/>
  <c r="Y251" i="7" s="1"/>
  <c r="Y283" i="7" s="1"/>
  <c r="Y297" i="7" s="1"/>
  <c r="Y329" i="7" s="1"/>
  <c r="Y343" i="7" s="1"/>
  <c r="Y375" i="7" s="1"/>
  <c r="Y389" i="7" s="1"/>
  <c r="Y421" i="7" s="1"/>
  <c r="Y435" i="7" s="1"/>
  <c r="Y467" i="7" s="1"/>
  <c r="X53" i="7"/>
  <c r="X67" i="7" s="1"/>
  <c r="X99" i="7" s="1"/>
  <c r="X113" i="7" s="1"/>
  <c r="X145" i="7" s="1"/>
  <c r="X159" i="7" s="1"/>
  <c r="X191" i="7" s="1"/>
  <c r="X205" i="7" s="1"/>
  <c r="X237" i="7" s="1"/>
  <c r="X251" i="7" s="1"/>
  <c r="X283" i="7" s="1"/>
  <c r="X297" i="7" s="1"/>
  <c r="X329" i="7" s="1"/>
  <c r="X343" i="7" s="1"/>
  <c r="X375" i="7" s="1"/>
  <c r="X389" i="7" s="1"/>
  <c r="X421" i="7" s="1"/>
  <c r="X435" i="7" s="1"/>
  <c r="X467" i="7" s="1"/>
  <c r="W32" i="13" s="1"/>
  <c r="W53" i="7"/>
  <c r="W67" i="7" s="1"/>
  <c r="W99" i="7" s="1"/>
  <c r="W113" i="7" s="1"/>
  <c r="W145" i="7" s="1"/>
  <c r="W159" i="7" s="1"/>
  <c r="W191" i="7" s="1"/>
  <c r="W205" i="7" s="1"/>
  <c r="W237" i="7" s="1"/>
  <c r="W251" i="7" s="1"/>
  <c r="W283" i="7" s="1"/>
  <c r="W297" i="7" s="1"/>
  <c r="W329" i="7" s="1"/>
  <c r="W343" i="7" s="1"/>
  <c r="W375" i="7" s="1"/>
  <c r="W389" i="7" s="1"/>
  <c r="W421" i="7" s="1"/>
  <c r="W435" i="7" s="1"/>
  <c r="W467" i="7" s="1"/>
  <c r="W7" i="7" s="1"/>
  <c r="V53" i="7"/>
  <c r="V67" i="7" s="1"/>
  <c r="V99" i="7" s="1"/>
  <c r="V113" i="7" s="1"/>
  <c r="V145" i="7" s="1"/>
  <c r="V159" i="7" s="1"/>
  <c r="V191" i="7" s="1"/>
  <c r="V205" i="7" s="1"/>
  <c r="V237" i="7" s="1"/>
  <c r="V251" i="7" s="1"/>
  <c r="V283" i="7" s="1"/>
  <c r="V297" i="7" s="1"/>
  <c r="V329" i="7" s="1"/>
  <c r="V343" i="7" s="1"/>
  <c r="V375" i="7" s="1"/>
  <c r="V389" i="7" s="1"/>
  <c r="V421" i="7" s="1"/>
  <c r="V435" i="7" s="1"/>
  <c r="V467" i="7" s="1"/>
  <c r="U53" i="7"/>
  <c r="U67" i="7" s="1"/>
  <c r="U99" i="7" s="1"/>
  <c r="U113" i="7" s="1"/>
  <c r="U145" i="7" s="1"/>
  <c r="U159" i="7" s="1"/>
  <c r="U191" i="7" s="1"/>
  <c r="U205" i="7" s="1"/>
  <c r="U237" i="7" s="1"/>
  <c r="U251" i="7" s="1"/>
  <c r="U283" i="7" s="1"/>
  <c r="U297" i="7" s="1"/>
  <c r="U329" i="7" s="1"/>
  <c r="U343" i="7" s="1"/>
  <c r="U375" i="7" s="1"/>
  <c r="U389" i="7" s="1"/>
  <c r="U421" i="7" s="1"/>
  <c r="U435" i="7" s="1"/>
  <c r="U467" i="7" s="1"/>
  <c r="R53" i="7"/>
  <c r="R67" i="7" s="1"/>
  <c r="R99" i="7" s="1"/>
  <c r="R113" i="7" s="1"/>
  <c r="R145" i="7" s="1"/>
  <c r="R159" i="7" s="1"/>
  <c r="R191" i="7" s="1"/>
  <c r="R205" i="7" s="1"/>
  <c r="R237" i="7" s="1"/>
  <c r="R251" i="7" s="1"/>
  <c r="R283" i="7" s="1"/>
  <c r="R297" i="7" s="1"/>
  <c r="R329" i="7" s="1"/>
  <c r="R343" i="7" s="1"/>
  <c r="R375" i="7" s="1"/>
  <c r="R389" i="7" s="1"/>
  <c r="R421" i="7" s="1"/>
  <c r="R435" i="7" s="1"/>
  <c r="R467" i="7" s="1"/>
  <c r="R7" i="7" s="1"/>
  <c r="Q53" i="7"/>
  <c r="Q67" i="7" s="1"/>
  <c r="Q99" i="7" s="1"/>
  <c r="Q113" i="7" s="1"/>
  <c r="Q145" i="7" s="1"/>
  <c r="Q159" i="7" s="1"/>
  <c r="Q191" i="7" s="1"/>
  <c r="Q205" i="7" s="1"/>
  <c r="Q237" i="7" s="1"/>
  <c r="Q251" i="7" s="1"/>
  <c r="Q283" i="7" s="1"/>
  <c r="Q297" i="7" s="1"/>
  <c r="Q329" i="7" s="1"/>
  <c r="Q343" i="7" s="1"/>
  <c r="Q375" i="7" s="1"/>
  <c r="Q389" i="7" s="1"/>
  <c r="Q421" i="7" s="1"/>
  <c r="Q435" i="7" s="1"/>
  <c r="Q467" i="7" s="1"/>
  <c r="P53" i="7"/>
  <c r="P67" i="7" s="1"/>
  <c r="P99" i="7" s="1"/>
  <c r="P113" i="7" s="1"/>
  <c r="P145" i="7" s="1"/>
  <c r="P159" i="7" s="1"/>
  <c r="P191" i="7" s="1"/>
  <c r="P205" i="7" s="1"/>
  <c r="P237" i="7" s="1"/>
  <c r="P251" i="7" s="1"/>
  <c r="P283" i="7" s="1"/>
  <c r="P297" i="7" s="1"/>
  <c r="P329" i="7" s="1"/>
  <c r="P343" i="7" s="1"/>
  <c r="P375" i="7" s="1"/>
  <c r="P389" i="7" s="1"/>
  <c r="P421" i="7" s="1"/>
  <c r="P435" i="7" s="1"/>
  <c r="P467" i="7" s="1"/>
  <c r="O53" i="7"/>
  <c r="O67" i="7" s="1"/>
  <c r="O99" i="7" s="1"/>
  <c r="O113" i="7" s="1"/>
  <c r="O145" i="7" s="1"/>
  <c r="O159" i="7" s="1"/>
  <c r="O191" i="7" s="1"/>
  <c r="O205" i="7" s="1"/>
  <c r="O237" i="7" s="1"/>
  <c r="O251" i="7" s="1"/>
  <c r="O283" i="7" s="1"/>
  <c r="O297" i="7" s="1"/>
  <c r="O329" i="7" s="1"/>
  <c r="O343" i="7" s="1"/>
  <c r="O375" i="7" s="1"/>
  <c r="O389" i="7" s="1"/>
  <c r="O421" i="7" s="1"/>
  <c r="O435" i="7" s="1"/>
  <c r="O467" i="7" s="1"/>
  <c r="O7" i="7" s="1"/>
  <c r="N53" i="7"/>
  <c r="N67" i="7" s="1"/>
  <c r="N99" i="7" s="1"/>
  <c r="N113" i="7" s="1"/>
  <c r="N145" i="7" s="1"/>
  <c r="N159" i="7" s="1"/>
  <c r="N191" i="7" s="1"/>
  <c r="N205" i="7" s="1"/>
  <c r="N237" i="7" s="1"/>
  <c r="N251" i="7" s="1"/>
  <c r="N283" i="7" s="1"/>
  <c r="N297" i="7" s="1"/>
  <c r="N329" i="7" s="1"/>
  <c r="N343" i="7" s="1"/>
  <c r="N375" i="7" s="1"/>
  <c r="N389" i="7" s="1"/>
  <c r="N421" i="7" s="1"/>
  <c r="N435" i="7" s="1"/>
  <c r="N467" i="7" s="1"/>
  <c r="M53" i="7"/>
  <c r="M67" i="7" s="1"/>
  <c r="M99" i="7" s="1"/>
  <c r="M113" i="7" s="1"/>
  <c r="M145" i="7" s="1"/>
  <c r="M159" i="7" s="1"/>
  <c r="M191" i="7" s="1"/>
  <c r="M205" i="7" s="1"/>
  <c r="M237" i="7" s="1"/>
  <c r="M251" i="7" s="1"/>
  <c r="M283" i="7" s="1"/>
  <c r="M297" i="7" s="1"/>
  <c r="M329" i="7" s="1"/>
  <c r="M343" i="7" s="1"/>
  <c r="M375" i="7" s="1"/>
  <c r="M389" i="7" s="1"/>
  <c r="M421" i="7" s="1"/>
  <c r="M435" i="7" s="1"/>
  <c r="M467" i="7" s="1"/>
  <c r="L53" i="7"/>
  <c r="L67" i="7" s="1"/>
  <c r="L99" i="7" s="1"/>
  <c r="L113" i="7" s="1"/>
  <c r="L145" i="7" s="1"/>
  <c r="L159" i="7" s="1"/>
  <c r="L191" i="7" s="1"/>
  <c r="L205" i="7" s="1"/>
  <c r="L237" i="7" s="1"/>
  <c r="L251" i="7" s="1"/>
  <c r="L283" i="7" s="1"/>
  <c r="L297" i="7" s="1"/>
  <c r="L329" i="7" s="1"/>
  <c r="L343" i="7" s="1"/>
  <c r="L375" i="7" s="1"/>
  <c r="L389" i="7" s="1"/>
  <c r="L421" i="7" s="1"/>
  <c r="L435" i="7" s="1"/>
  <c r="L467" i="7" s="1"/>
  <c r="I237" i="7"/>
  <c r="I467" i="7"/>
  <c r="I421" i="7"/>
  <c r="I375" i="7"/>
  <c r="I329" i="7"/>
  <c r="I283" i="7"/>
  <c r="Y489" i="7"/>
  <c r="Y499" i="7" s="1"/>
  <c r="Y509" i="7" s="1"/>
  <c r="T489" i="7"/>
  <c r="T499" i="7" s="1"/>
  <c r="T509" i="7" s="1"/>
  <c r="I191" i="7"/>
  <c r="I145" i="7"/>
  <c r="I99" i="7"/>
  <c r="I53" i="7"/>
  <c r="C516" i="6"/>
  <c r="E516" i="6"/>
  <c r="G516" i="6"/>
  <c r="AJ12" i="6"/>
  <c r="AJ58" i="6"/>
  <c r="G7" i="6"/>
  <c r="G21" i="6" s="1"/>
  <c r="F53" i="6"/>
  <c r="F67" i="6" s="1"/>
  <c r="F99" i="6" s="1"/>
  <c r="F113" i="6" s="1"/>
  <c r="F145" i="6" s="1"/>
  <c r="F159" i="6" s="1"/>
  <c r="F191" i="6" s="1"/>
  <c r="F205" i="6" s="1"/>
  <c r="F237" i="6" s="1"/>
  <c r="F251" i="6" s="1"/>
  <c r="F283" i="6" s="1"/>
  <c r="F297" i="6" s="1"/>
  <c r="F329" i="6" s="1"/>
  <c r="F343" i="6" s="1"/>
  <c r="F375" i="6" s="1"/>
  <c r="F389" i="6" s="1"/>
  <c r="F421" i="6" s="1"/>
  <c r="F435" i="6" s="1"/>
  <c r="F467" i="6" s="1"/>
  <c r="E53" i="6"/>
  <c r="E67" i="6" s="1"/>
  <c r="E99" i="6" s="1"/>
  <c r="E113" i="6" s="1"/>
  <c r="E145" i="6" s="1"/>
  <c r="E159" i="6" s="1"/>
  <c r="E191" i="6" s="1"/>
  <c r="E205" i="6" s="1"/>
  <c r="E237" i="6" s="1"/>
  <c r="E251" i="6" s="1"/>
  <c r="E283" i="6" s="1"/>
  <c r="E297" i="6" s="1"/>
  <c r="E329" i="6" s="1"/>
  <c r="E343" i="6" s="1"/>
  <c r="E375" i="6" s="1"/>
  <c r="E389" i="6" s="1"/>
  <c r="E421" i="6" s="1"/>
  <c r="E435" i="6" s="1"/>
  <c r="E467" i="6" s="1"/>
  <c r="D53" i="6"/>
  <c r="D67" i="6" s="1"/>
  <c r="D99" i="6" s="1"/>
  <c r="D113" i="6" s="1"/>
  <c r="D145" i="6" s="1"/>
  <c r="D159" i="6" s="1"/>
  <c r="D191" i="6" s="1"/>
  <c r="D205" i="6" s="1"/>
  <c r="D237" i="6" s="1"/>
  <c r="D251" i="6" s="1"/>
  <c r="D283" i="6" s="1"/>
  <c r="D297" i="6" s="1"/>
  <c r="D329" i="6" s="1"/>
  <c r="D343" i="6" s="1"/>
  <c r="D375" i="6" s="1"/>
  <c r="D389" i="6" s="1"/>
  <c r="D421" i="6" s="1"/>
  <c r="D435" i="6" s="1"/>
  <c r="D467" i="6" s="1"/>
  <c r="C53" i="6"/>
  <c r="C67" i="6" s="1"/>
  <c r="C99" i="6" s="1"/>
  <c r="C113" i="6" s="1"/>
  <c r="C145" i="6" s="1"/>
  <c r="C159" i="6" s="1"/>
  <c r="C191" i="6" s="1"/>
  <c r="C205" i="6" s="1"/>
  <c r="C237" i="6" s="1"/>
  <c r="C251" i="6" s="1"/>
  <c r="C283" i="6" s="1"/>
  <c r="C297" i="6" s="1"/>
  <c r="C329" i="6" s="1"/>
  <c r="C343" i="6" s="1"/>
  <c r="C375" i="6" s="1"/>
  <c r="C389" i="6" s="1"/>
  <c r="C421" i="6" s="1"/>
  <c r="C435" i="6" s="1"/>
  <c r="C467" i="6" s="1"/>
  <c r="C7" i="6" s="1"/>
  <c r="I10" i="26" s="1"/>
  <c r="M11" i="25" s="1"/>
  <c r="B53" i="6"/>
  <c r="B67" i="6" s="1"/>
  <c r="B99" i="6" s="1"/>
  <c r="B113" i="6" s="1"/>
  <c r="B145" i="6" s="1"/>
  <c r="B159" i="6" s="1"/>
  <c r="B191" i="6" s="1"/>
  <c r="B205" i="6" s="1"/>
  <c r="B237" i="6" s="1"/>
  <c r="B251" i="6" s="1"/>
  <c r="B283" i="6" s="1"/>
  <c r="B297" i="6" s="1"/>
  <c r="B329" i="6" s="1"/>
  <c r="B343" i="6" s="1"/>
  <c r="B375" i="6" s="1"/>
  <c r="B389" i="6" s="1"/>
  <c r="B421" i="6" s="1"/>
  <c r="B435" i="6" s="1"/>
  <c r="B467" i="6" s="1"/>
  <c r="AK53" i="6"/>
  <c r="AK67" i="6" s="1"/>
  <c r="AK99" i="6" s="1"/>
  <c r="AK113" i="6" s="1"/>
  <c r="AK145" i="6" s="1"/>
  <c r="AK159" i="6" s="1"/>
  <c r="AK191" i="6" s="1"/>
  <c r="AK205" i="6" s="1"/>
  <c r="AK237" i="6" s="1"/>
  <c r="AK251" i="6" s="1"/>
  <c r="AK283" i="6" s="1"/>
  <c r="AK297" i="6" s="1"/>
  <c r="AK329" i="6" s="1"/>
  <c r="AK343" i="6" s="1"/>
  <c r="AK375" i="6" s="1"/>
  <c r="AK389" i="6" s="1"/>
  <c r="AK421" i="6" s="1"/>
  <c r="AK435" i="6" s="1"/>
  <c r="AK467" i="6" s="1"/>
  <c r="AJ53" i="6"/>
  <c r="AJ67" i="6" s="1"/>
  <c r="AJ99" i="6" s="1"/>
  <c r="AJ113" i="6" s="1"/>
  <c r="AJ145" i="6" s="1"/>
  <c r="AJ159" i="6" s="1"/>
  <c r="AJ191" i="6" s="1"/>
  <c r="AJ205" i="6" s="1"/>
  <c r="AJ237" i="6" s="1"/>
  <c r="AJ251" i="6" s="1"/>
  <c r="AJ283" i="6" s="1"/>
  <c r="AJ297" i="6" s="1"/>
  <c r="AJ329" i="6" s="1"/>
  <c r="AJ343" i="6" s="1"/>
  <c r="AJ375" i="6" s="1"/>
  <c r="AJ389" i="6" s="1"/>
  <c r="AJ421" i="6" s="1"/>
  <c r="AJ435" i="6" s="1"/>
  <c r="AJ467" i="6" s="1"/>
  <c r="AJ7" i="6" s="1"/>
  <c r="I36" i="26" s="1"/>
  <c r="M38" i="25" s="1"/>
  <c r="AH53" i="6"/>
  <c r="AH67" i="6" s="1"/>
  <c r="AH99" i="6" s="1"/>
  <c r="AH113" i="6" s="1"/>
  <c r="AH145" i="6" s="1"/>
  <c r="AH159" i="6" s="1"/>
  <c r="AH191" i="6" s="1"/>
  <c r="AH205" i="6" s="1"/>
  <c r="AH237" i="6" s="1"/>
  <c r="AH251" i="6" s="1"/>
  <c r="AH283" i="6" s="1"/>
  <c r="AH297" i="6" s="1"/>
  <c r="AH329" i="6" s="1"/>
  <c r="AH343" i="6" s="1"/>
  <c r="AH375" i="6" s="1"/>
  <c r="AH389" i="6" s="1"/>
  <c r="AH421" i="6" s="1"/>
  <c r="AH435" i="6" s="1"/>
  <c r="AH467" i="6" s="1"/>
  <c r="AG53" i="6"/>
  <c r="AG67" i="6" s="1"/>
  <c r="AG99" i="6" s="1"/>
  <c r="AG113" i="6" s="1"/>
  <c r="AG145" i="6" s="1"/>
  <c r="AG159" i="6" s="1"/>
  <c r="AG191" i="6" s="1"/>
  <c r="AG205" i="6" s="1"/>
  <c r="AG237" i="6" s="1"/>
  <c r="AG251" i="6" s="1"/>
  <c r="AG283" i="6" s="1"/>
  <c r="AG297" i="6" s="1"/>
  <c r="AG329" i="6" s="1"/>
  <c r="AG343" i="6" s="1"/>
  <c r="AG375" i="6" s="1"/>
  <c r="AG389" i="6" s="1"/>
  <c r="AG421" i="6" s="1"/>
  <c r="AG435" i="6" s="1"/>
  <c r="AG467" i="6" s="1"/>
  <c r="AF53" i="6"/>
  <c r="AF67" i="6" s="1"/>
  <c r="AF99" i="6" s="1"/>
  <c r="AF113" i="6" s="1"/>
  <c r="AF145" i="6" s="1"/>
  <c r="AF159" i="6" s="1"/>
  <c r="AF191" i="6" s="1"/>
  <c r="AF205" i="6" s="1"/>
  <c r="AF237" i="6" s="1"/>
  <c r="AF251" i="6" s="1"/>
  <c r="AF283" i="6" s="1"/>
  <c r="AF297" i="6" s="1"/>
  <c r="AF329" i="6" s="1"/>
  <c r="AF343" i="6" s="1"/>
  <c r="AF375" i="6" s="1"/>
  <c r="AF389" i="6" s="1"/>
  <c r="AF421" i="6" s="1"/>
  <c r="AF435" i="6" s="1"/>
  <c r="AF467" i="6" s="1"/>
  <c r="AE53" i="6"/>
  <c r="AE67" i="6" s="1"/>
  <c r="AE99" i="6" s="1"/>
  <c r="AE113" i="6" s="1"/>
  <c r="AE145" i="6" s="1"/>
  <c r="AE159" i="6" s="1"/>
  <c r="AE191" i="6" s="1"/>
  <c r="AE205" i="6" s="1"/>
  <c r="AE237" i="6" s="1"/>
  <c r="AE251" i="6" s="1"/>
  <c r="AE283" i="6" s="1"/>
  <c r="AE297" i="6" s="1"/>
  <c r="AE329" i="6" s="1"/>
  <c r="AE343" i="6" s="1"/>
  <c r="AE375" i="6" s="1"/>
  <c r="AE389" i="6" s="1"/>
  <c r="AE421" i="6" s="1"/>
  <c r="AE435" i="6" s="1"/>
  <c r="AE467" i="6" s="1"/>
  <c r="AD53" i="6"/>
  <c r="AD67" i="6" s="1"/>
  <c r="AD99" i="6" s="1"/>
  <c r="AD113" i="6" s="1"/>
  <c r="AD145" i="6" s="1"/>
  <c r="AD159" i="6" s="1"/>
  <c r="AD191" i="6" s="1"/>
  <c r="AD205" i="6" s="1"/>
  <c r="AD237" i="6" s="1"/>
  <c r="AD251" i="6" s="1"/>
  <c r="AD283" i="6" s="1"/>
  <c r="AD297" i="6" s="1"/>
  <c r="AD329" i="6" s="1"/>
  <c r="AD343" i="6" s="1"/>
  <c r="AD375" i="6" s="1"/>
  <c r="AD389" i="6" s="1"/>
  <c r="AD421" i="6" s="1"/>
  <c r="AD435" i="6" s="1"/>
  <c r="AD467" i="6" s="1"/>
  <c r="AC53" i="6"/>
  <c r="AC67" i="6" s="1"/>
  <c r="AC99" i="6" s="1"/>
  <c r="AC113" i="6" s="1"/>
  <c r="AC145" i="6" s="1"/>
  <c r="AC159" i="6" s="1"/>
  <c r="AC191" i="6" s="1"/>
  <c r="AC205" i="6" s="1"/>
  <c r="AC237" i="6" s="1"/>
  <c r="AC251" i="6" s="1"/>
  <c r="AC283" i="6" s="1"/>
  <c r="AC297" i="6" s="1"/>
  <c r="AC329" i="6" s="1"/>
  <c r="AC343" i="6" s="1"/>
  <c r="AC375" i="6" s="1"/>
  <c r="AC389" i="6" s="1"/>
  <c r="AC421" i="6" s="1"/>
  <c r="AC435" i="6" s="1"/>
  <c r="AC467" i="6" s="1"/>
  <c r="AC7" i="6" s="1"/>
  <c r="I29" i="26" s="1"/>
  <c r="M31" i="25" s="1"/>
  <c r="AB53" i="6"/>
  <c r="AB67" i="6" s="1"/>
  <c r="AB99" i="6" s="1"/>
  <c r="AB113" i="6" s="1"/>
  <c r="AB145" i="6" s="1"/>
  <c r="AB159" i="6" s="1"/>
  <c r="AB191" i="6" s="1"/>
  <c r="AB205" i="6" s="1"/>
  <c r="AB237" i="6" s="1"/>
  <c r="AB251" i="6" s="1"/>
  <c r="AB283" i="6" s="1"/>
  <c r="AB297" i="6" s="1"/>
  <c r="AB329" i="6" s="1"/>
  <c r="AB343" i="6" s="1"/>
  <c r="AB375" i="6" s="1"/>
  <c r="AB389" i="6" s="1"/>
  <c r="AB421" i="6" s="1"/>
  <c r="AB435" i="6" s="1"/>
  <c r="AB467" i="6" s="1"/>
  <c r="AA53" i="6"/>
  <c r="AA67" i="6" s="1"/>
  <c r="AA99" i="6" s="1"/>
  <c r="AA113" i="6" s="1"/>
  <c r="AA145" i="6" s="1"/>
  <c r="AA159" i="6" s="1"/>
  <c r="AA191" i="6" s="1"/>
  <c r="AA205" i="6" s="1"/>
  <c r="AA237" i="6" s="1"/>
  <c r="AA251" i="6" s="1"/>
  <c r="AA283" i="6" s="1"/>
  <c r="AA297" i="6" s="1"/>
  <c r="AA329" i="6" s="1"/>
  <c r="AA343" i="6" s="1"/>
  <c r="AA375" i="6" s="1"/>
  <c r="AA389" i="6" s="1"/>
  <c r="AA421" i="6" s="1"/>
  <c r="AA435" i="6" s="1"/>
  <c r="AA467" i="6" s="1"/>
  <c r="Z53" i="6"/>
  <c r="Z67" i="6" s="1"/>
  <c r="Z99" i="6" s="1"/>
  <c r="Z113" i="6" s="1"/>
  <c r="Z145" i="6" s="1"/>
  <c r="Z159" i="6" s="1"/>
  <c r="Z191" i="6" s="1"/>
  <c r="Z205" i="6" s="1"/>
  <c r="Z237" i="6" s="1"/>
  <c r="Z251" i="6" s="1"/>
  <c r="Z283" i="6" s="1"/>
  <c r="Z297" i="6" s="1"/>
  <c r="Z329" i="6" s="1"/>
  <c r="Z343" i="6" s="1"/>
  <c r="Z375" i="6" s="1"/>
  <c r="Z389" i="6" s="1"/>
  <c r="Z421" i="6" s="1"/>
  <c r="Z435" i="6" s="1"/>
  <c r="Z467" i="6" s="1"/>
  <c r="Y53" i="6"/>
  <c r="Y67" i="6" s="1"/>
  <c r="Y99" i="6" s="1"/>
  <c r="Y113" i="6" s="1"/>
  <c r="Y145" i="6" s="1"/>
  <c r="Y159" i="6" s="1"/>
  <c r="Y191" i="6" s="1"/>
  <c r="Y205" i="6" s="1"/>
  <c r="Y237" i="6" s="1"/>
  <c r="Y251" i="6" s="1"/>
  <c r="Y283" i="6" s="1"/>
  <c r="Y297" i="6" s="1"/>
  <c r="Y329" i="6" s="1"/>
  <c r="Y343" i="6" s="1"/>
  <c r="Y375" i="6" s="1"/>
  <c r="Y389" i="6" s="1"/>
  <c r="Y421" i="6" s="1"/>
  <c r="Y435" i="6" s="1"/>
  <c r="Y467" i="6" s="1"/>
  <c r="X53" i="6"/>
  <c r="X67" i="6" s="1"/>
  <c r="X99" i="6" s="1"/>
  <c r="X113" i="6" s="1"/>
  <c r="X145" i="6" s="1"/>
  <c r="X159" i="6" s="1"/>
  <c r="X191" i="6" s="1"/>
  <c r="X205" i="6" s="1"/>
  <c r="X237" i="6" s="1"/>
  <c r="X251" i="6" s="1"/>
  <c r="X283" i="6" s="1"/>
  <c r="X297" i="6" s="1"/>
  <c r="X329" i="6" s="1"/>
  <c r="X343" i="6" s="1"/>
  <c r="X375" i="6" s="1"/>
  <c r="X389" i="6" s="1"/>
  <c r="X421" i="6" s="1"/>
  <c r="X435" i="6" s="1"/>
  <c r="X467" i="6" s="1"/>
  <c r="W53" i="6"/>
  <c r="W67" i="6" s="1"/>
  <c r="W99" i="6" s="1"/>
  <c r="W113" i="6" s="1"/>
  <c r="W145" i="6" s="1"/>
  <c r="W159" i="6" s="1"/>
  <c r="W191" i="6" s="1"/>
  <c r="W205" i="6" s="1"/>
  <c r="W237" i="6" s="1"/>
  <c r="W251" i="6" s="1"/>
  <c r="W283" i="6" s="1"/>
  <c r="W297" i="6" s="1"/>
  <c r="W329" i="6" s="1"/>
  <c r="W343" i="6" s="1"/>
  <c r="W375" i="6" s="1"/>
  <c r="W389" i="6" s="1"/>
  <c r="W421" i="6" s="1"/>
  <c r="W435" i="6" s="1"/>
  <c r="W467" i="6" s="1"/>
  <c r="W7" i="6" s="1"/>
  <c r="V53" i="6"/>
  <c r="V67" i="6" s="1"/>
  <c r="V99" i="6" s="1"/>
  <c r="V113" i="6" s="1"/>
  <c r="V145" i="6" s="1"/>
  <c r="V159" i="6" s="1"/>
  <c r="V191" i="6" s="1"/>
  <c r="V205" i="6" s="1"/>
  <c r="V237" i="6" s="1"/>
  <c r="V251" i="6" s="1"/>
  <c r="V283" i="6" s="1"/>
  <c r="V297" i="6" s="1"/>
  <c r="V329" i="6" s="1"/>
  <c r="V343" i="6" s="1"/>
  <c r="V375" i="6" s="1"/>
  <c r="V389" i="6" s="1"/>
  <c r="V421" i="6" s="1"/>
  <c r="V435" i="6" s="1"/>
  <c r="V467" i="6" s="1"/>
  <c r="V7" i="6" s="1"/>
  <c r="H23" i="26" s="1"/>
  <c r="M24" i="25" s="1"/>
  <c r="U53" i="6"/>
  <c r="U67" i="6" s="1"/>
  <c r="U99" i="6" s="1"/>
  <c r="U113" i="6" s="1"/>
  <c r="U145" i="6" s="1"/>
  <c r="U159" i="6" s="1"/>
  <c r="U191" i="6" s="1"/>
  <c r="U205" i="6" s="1"/>
  <c r="U237" i="6" s="1"/>
  <c r="U251" i="6" s="1"/>
  <c r="U283" i="6" s="1"/>
  <c r="U297" i="6" s="1"/>
  <c r="U329" i="6" s="1"/>
  <c r="U343" i="6" s="1"/>
  <c r="U375" i="6" s="1"/>
  <c r="U389" i="6" s="1"/>
  <c r="U421" i="6" s="1"/>
  <c r="U435" i="6" s="1"/>
  <c r="U467" i="6" s="1"/>
  <c r="R53" i="6"/>
  <c r="R67" i="6" s="1"/>
  <c r="R99" i="6" s="1"/>
  <c r="R113" i="6" s="1"/>
  <c r="R145" i="6" s="1"/>
  <c r="R159" i="6" s="1"/>
  <c r="R191" i="6" s="1"/>
  <c r="R205" i="6" s="1"/>
  <c r="R237" i="6" s="1"/>
  <c r="R251" i="6" s="1"/>
  <c r="R283" i="6" s="1"/>
  <c r="R297" i="6" s="1"/>
  <c r="R329" i="6" s="1"/>
  <c r="R343" i="6" s="1"/>
  <c r="R375" i="6" s="1"/>
  <c r="R389" i="6" s="1"/>
  <c r="R421" i="6" s="1"/>
  <c r="R435" i="6" s="1"/>
  <c r="R467" i="6" s="1"/>
  <c r="Q53" i="6"/>
  <c r="Q67" i="6" s="1"/>
  <c r="Q99" i="6" s="1"/>
  <c r="Q113" i="6" s="1"/>
  <c r="Q145" i="6" s="1"/>
  <c r="Q159" i="6" s="1"/>
  <c r="Q191" i="6" s="1"/>
  <c r="Q205" i="6" s="1"/>
  <c r="Q237" i="6" s="1"/>
  <c r="Q251" i="6" s="1"/>
  <c r="Q283" i="6" s="1"/>
  <c r="Q297" i="6" s="1"/>
  <c r="Q329" i="6" s="1"/>
  <c r="Q343" i="6" s="1"/>
  <c r="Q375" i="6" s="1"/>
  <c r="Q389" i="6" s="1"/>
  <c r="Q421" i="6" s="1"/>
  <c r="Q435" i="6" s="1"/>
  <c r="Q467" i="6" s="1"/>
  <c r="P53" i="6"/>
  <c r="P67" i="6" s="1"/>
  <c r="P99" i="6" s="1"/>
  <c r="P113" i="6" s="1"/>
  <c r="P145" i="6" s="1"/>
  <c r="P159" i="6" s="1"/>
  <c r="P191" i="6" s="1"/>
  <c r="P205" i="6" s="1"/>
  <c r="P237" i="6" s="1"/>
  <c r="P251" i="6" s="1"/>
  <c r="P283" i="6" s="1"/>
  <c r="P297" i="6" s="1"/>
  <c r="P329" i="6" s="1"/>
  <c r="P343" i="6" s="1"/>
  <c r="P375" i="6" s="1"/>
  <c r="P389" i="6" s="1"/>
  <c r="P421" i="6" s="1"/>
  <c r="P435" i="6" s="1"/>
  <c r="P467" i="6" s="1"/>
  <c r="O53" i="6"/>
  <c r="O67" i="6" s="1"/>
  <c r="O99" i="6" s="1"/>
  <c r="O113" i="6" s="1"/>
  <c r="O145" i="6" s="1"/>
  <c r="O159" i="6" s="1"/>
  <c r="O191" i="6" s="1"/>
  <c r="O205" i="6" s="1"/>
  <c r="O237" i="6" s="1"/>
  <c r="O251" i="6" s="1"/>
  <c r="O283" i="6" s="1"/>
  <c r="O297" i="6" s="1"/>
  <c r="O329" i="6" s="1"/>
  <c r="O343" i="6" s="1"/>
  <c r="O375" i="6" s="1"/>
  <c r="O389" i="6" s="1"/>
  <c r="O421" i="6" s="1"/>
  <c r="O435" i="6" s="1"/>
  <c r="O467" i="6" s="1"/>
  <c r="O7" i="6" s="1"/>
  <c r="N53" i="6"/>
  <c r="N67" i="6" s="1"/>
  <c r="N99" i="6" s="1"/>
  <c r="N113" i="6" s="1"/>
  <c r="N145" i="6" s="1"/>
  <c r="N159" i="6" s="1"/>
  <c r="N191" i="6" s="1"/>
  <c r="N205" i="6" s="1"/>
  <c r="N237" i="6" s="1"/>
  <c r="N251" i="6" s="1"/>
  <c r="N283" i="6" s="1"/>
  <c r="N297" i="6" s="1"/>
  <c r="N329" i="6" s="1"/>
  <c r="N343" i="6" s="1"/>
  <c r="N375" i="6" s="1"/>
  <c r="N389" i="6" s="1"/>
  <c r="N421" i="6" s="1"/>
  <c r="N435" i="6" s="1"/>
  <c r="N467" i="6" s="1"/>
  <c r="M29" i="13" s="1"/>
  <c r="M53" i="6"/>
  <c r="M67" i="6" s="1"/>
  <c r="M99" i="6" s="1"/>
  <c r="M113" i="6" s="1"/>
  <c r="M145" i="6" s="1"/>
  <c r="M159" i="6" s="1"/>
  <c r="M191" i="6" s="1"/>
  <c r="M205" i="6" s="1"/>
  <c r="M237" i="6" s="1"/>
  <c r="M251" i="6" s="1"/>
  <c r="M283" i="6" s="1"/>
  <c r="M297" i="6" s="1"/>
  <c r="M329" i="6" s="1"/>
  <c r="M343" i="6" s="1"/>
  <c r="M375" i="6" s="1"/>
  <c r="M389" i="6" s="1"/>
  <c r="M421" i="6" s="1"/>
  <c r="M435" i="6" s="1"/>
  <c r="M467" i="6" s="1"/>
  <c r="L53" i="6"/>
  <c r="L67" i="6" s="1"/>
  <c r="L99" i="6" s="1"/>
  <c r="L113" i="6" s="1"/>
  <c r="L145" i="6" s="1"/>
  <c r="L159" i="6" s="1"/>
  <c r="L191" i="6" s="1"/>
  <c r="L205" i="6" s="1"/>
  <c r="L237" i="6" s="1"/>
  <c r="L251" i="6" s="1"/>
  <c r="L283" i="6" s="1"/>
  <c r="L297" i="6" s="1"/>
  <c r="L329" i="6" s="1"/>
  <c r="L343" i="6" s="1"/>
  <c r="L375" i="6" s="1"/>
  <c r="L389" i="6" s="1"/>
  <c r="L421" i="6" s="1"/>
  <c r="L435" i="6" s="1"/>
  <c r="L467" i="6" s="1"/>
  <c r="L7" i="6" s="1"/>
  <c r="I237" i="6"/>
  <c r="I467" i="6"/>
  <c r="I421" i="6"/>
  <c r="I375" i="6"/>
  <c r="I329" i="6"/>
  <c r="I283" i="6"/>
  <c r="Y489" i="6"/>
  <c r="Y499" i="6" s="1"/>
  <c r="Y509" i="6" s="1"/>
  <c r="T489" i="6"/>
  <c r="T499" i="6" s="1"/>
  <c r="T509" i="6" s="1"/>
  <c r="I191" i="6"/>
  <c r="I145" i="6"/>
  <c r="I99" i="6"/>
  <c r="I53" i="6"/>
  <c r="C516" i="15"/>
  <c r="E516" i="15"/>
  <c r="G516" i="15"/>
  <c r="AJ12" i="15"/>
  <c r="AJ58" i="15"/>
  <c r="Y489" i="15"/>
  <c r="Y499" i="15" s="1"/>
  <c r="Y509" i="15" s="1"/>
  <c r="T489" i="15"/>
  <c r="T499" i="15" s="1"/>
  <c r="T509" i="15" s="1"/>
  <c r="AK53" i="15"/>
  <c r="AK67" i="15" s="1"/>
  <c r="AK99" i="15" s="1"/>
  <c r="AK113" i="15" s="1"/>
  <c r="AK145" i="15" s="1"/>
  <c r="AK159" i="15" s="1"/>
  <c r="AK191" i="15" s="1"/>
  <c r="AK205" i="15" s="1"/>
  <c r="AK237" i="15" s="1"/>
  <c r="AK251" i="15" s="1"/>
  <c r="AK283" i="15" s="1"/>
  <c r="AK297" i="15" s="1"/>
  <c r="AK329" i="15" s="1"/>
  <c r="AK343" i="15" s="1"/>
  <c r="AK375" i="15" s="1"/>
  <c r="AK389" i="15" s="1"/>
  <c r="AK421" i="15" s="1"/>
  <c r="AK435" i="15" s="1"/>
  <c r="AK467" i="15" s="1"/>
  <c r="AJ53" i="15"/>
  <c r="AJ67" i="15" s="1"/>
  <c r="AJ99" i="15" s="1"/>
  <c r="AJ113" i="15" s="1"/>
  <c r="AJ145" i="15" s="1"/>
  <c r="AJ159" i="15" s="1"/>
  <c r="AJ191" i="15" s="1"/>
  <c r="AJ205" i="15" s="1"/>
  <c r="AJ237" i="15" s="1"/>
  <c r="AJ251" i="15" s="1"/>
  <c r="AJ283" i="15" s="1"/>
  <c r="AJ297" i="15" s="1"/>
  <c r="AJ329" i="15" s="1"/>
  <c r="AJ343" i="15" s="1"/>
  <c r="AJ375" i="15" s="1"/>
  <c r="AJ389" i="15" s="1"/>
  <c r="AJ421" i="15" s="1"/>
  <c r="AJ435" i="15" s="1"/>
  <c r="AJ467" i="15" s="1"/>
  <c r="AH53" i="15"/>
  <c r="AH67" i="15" s="1"/>
  <c r="AH99" i="15" s="1"/>
  <c r="AH113" i="15" s="1"/>
  <c r="AH145" i="15" s="1"/>
  <c r="AH159" i="15" s="1"/>
  <c r="AH191" i="15" s="1"/>
  <c r="AH205" i="15" s="1"/>
  <c r="AH237" i="15" s="1"/>
  <c r="AH251" i="15" s="1"/>
  <c r="AH283" i="15" s="1"/>
  <c r="AH297" i="15" s="1"/>
  <c r="AH329" i="15" s="1"/>
  <c r="AH343" i="15" s="1"/>
  <c r="AH375" i="15" s="1"/>
  <c r="AH389" i="15" s="1"/>
  <c r="AH421" i="15" s="1"/>
  <c r="AH435" i="15" s="1"/>
  <c r="AH467" i="15" s="1"/>
  <c r="AG53" i="15"/>
  <c r="AG67" i="15" s="1"/>
  <c r="AG99" i="15" s="1"/>
  <c r="AG113" i="15" s="1"/>
  <c r="AG145" i="15" s="1"/>
  <c r="AG159" i="15" s="1"/>
  <c r="AG191" i="15" s="1"/>
  <c r="AG205" i="15" s="1"/>
  <c r="AG237" i="15" s="1"/>
  <c r="AG251" i="15" s="1"/>
  <c r="AG283" i="15" s="1"/>
  <c r="AG297" i="15" s="1"/>
  <c r="AG329" i="15" s="1"/>
  <c r="AG343" i="15" s="1"/>
  <c r="AG375" i="15" s="1"/>
  <c r="AG389" i="15" s="1"/>
  <c r="AG421" i="15" s="1"/>
  <c r="AG435" i="15" s="1"/>
  <c r="AG467" i="15" s="1"/>
  <c r="AF53" i="15"/>
  <c r="AF67" i="15" s="1"/>
  <c r="AF99" i="15" s="1"/>
  <c r="AF113" i="15" s="1"/>
  <c r="AF145" i="15" s="1"/>
  <c r="AF159" i="15" s="1"/>
  <c r="AF191" i="15" s="1"/>
  <c r="AF205" i="15" s="1"/>
  <c r="AF237" i="15" s="1"/>
  <c r="AF251" i="15" s="1"/>
  <c r="AF283" i="15" s="1"/>
  <c r="AF297" i="15" s="1"/>
  <c r="AF329" i="15" s="1"/>
  <c r="AF343" i="15" s="1"/>
  <c r="AF375" i="15" s="1"/>
  <c r="AF389" i="15" s="1"/>
  <c r="AF421" i="15" s="1"/>
  <c r="AF435" i="15" s="1"/>
  <c r="AF467" i="15" s="1"/>
  <c r="AE53" i="15"/>
  <c r="AE67" i="15" s="1"/>
  <c r="AE99" i="15" s="1"/>
  <c r="AE113" i="15" s="1"/>
  <c r="AE145" i="15" s="1"/>
  <c r="AE159" i="15" s="1"/>
  <c r="AE191" i="15" s="1"/>
  <c r="AE205" i="15" s="1"/>
  <c r="AE237" i="15" s="1"/>
  <c r="AE251" i="15" s="1"/>
  <c r="AE283" i="15" s="1"/>
  <c r="AE297" i="15" s="1"/>
  <c r="AE329" i="15" s="1"/>
  <c r="AE343" i="15" s="1"/>
  <c r="AE375" i="15" s="1"/>
  <c r="AE389" i="15" s="1"/>
  <c r="AE421" i="15" s="1"/>
  <c r="AE435" i="15" s="1"/>
  <c r="AE467" i="15" s="1"/>
  <c r="AD53" i="15"/>
  <c r="AD67" i="15" s="1"/>
  <c r="AD99" i="15" s="1"/>
  <c r="AD113" i="15" s="1"/>
  <c r="AD145" i="15" s="1"/>
  <c r="AD159" i="15" s="1"/>
  <c r="AD191" i="15" s="1"/>
  <c r="AD205" i="15" s="1"/>
  <c r="AD237" i="15" s="1"/>
  <c r="AD251" i="15" s="1"/>
  <c r="AD283" i="15" s="1"/>
  <c r="AD297" i="15" s="1"/>
  <c r="AD329" i="15" s="1"/>
  <c r="AD343" i="15" s="1"/>
  <c r="AD375" i="15" s="1"/>
  <c r="AD389" i="15" s="1"/>
  <c r="AD421" i="15" s="1"/>
  <c r="AD435" i="15" s="1"/>
  <c r="AD467" i="15" s="1"/>
  <c r="AC53" i="15"/>
  <c r="AC67" i="15" s="1"/>
  <c r="AC99" i="15" s="1"/>
  <c r="AC113" i="15" s="1"/>
  <c r="AC145" i="15" s="1"/>
  <c r="AC159" i="15" s="1"/>
  <c r="AC191" i="15" s="1"/>
  <c r="AC205" i="15" s="1"/>
  <c r="AC237" i="15" s="1"/>
  <c r="AC251" i="15" s="1"/>
  <c r="AC283" i="15" s="1"/>
  <c r="AC297" i="15" s="1"/>
  <c r="AC329" i="15" s="1"/>
  <c r="AC343" i="15" s="1"/>
  <c r="AC375" i="15" s="1"/>
  <c r="AC389" i="15" s="1"/>
  <c r="AC421" i="15" s="1"/>
  <c r="AC435" i="15" s="1"/>
  <c r="AC467" i="15" s="1"/>
  <c r="AC7" i="15" s="1"/>
  <c r="I29" i="30" s="1"/>
  <c r="M31" i="29" s="1"/>
  <c r="AB53" i="15"/>
  <c r="AB67" i="15" s="1"/>
  <c r="AB99" i="15" s="1"/>
  <c r="AB113" i="15" s="1"/>
  <c r="AB145" i="15" s="1"/>
  <c r="AB159" i="15" s="1"/>
  <c r="AB191" i="15" s="1"/>
  <c r="AB205" i="15" s="1"/>
  <c r="AB237" i="15" s="1"/>
  <c r="AB251" i="15" s="1"/>
  <c r="AB283" i="15" s="1"/>
  <c r="AB297" i="15" s="1"/>
  <c r="AB329" i="15" s="1"/>
  <c r="AB343" i="15" s="1"/>
  <c r="AB375" i="15" s="1"/>
  <c r="AB389" i="15" s="1"/>
  <c r="AB421" i="15" s="1"/>
  <c r="AB435" i="15" s="1"/>
  <c r="AB467" i="15" s="1"/>
  <c r="AA53" i="15"/>
  <c r="AA67" i="15" s="1"/>
  <c r="AA99" i="15" s="1"/>
  <c r="AA113" i="15" s="1"/>
  <c r="AA145" i="15" s="1"/>
  <c r="AA159" i="15" s="1"/>
  <c r="AA191" i="15" s="1"/>
  <c r="AA205" i="15" s="1"/>
  <c r="AA237" i="15" s="1"/>
  <c r="AA251" i="15" s="1"/>
  <c r="AA283" i="15" s="1"/>
  <c r="AA297" i="15" s="1"/>
  <c r="AA329" i="15" s="1"/>
  <c r="AA343" i="15" s="1"/>
  <c r="AA375" i="15" s="1"/>
  <c r="AA389" i="15" s="1"/>
  <c r="AA421" i="15" s="1"/>
  <c r="AA435" i="15" s="1"/>
  <c r="AA467" i="15" s="1"/>
  <c r="Z53" i="15"/>
  <c r="Z67" i="15" s="1"/>
  <c r="Z99" i="15" s="1"/>
  <c r="Z113" i="15" s="1"/>
  <c r="Z145" i="15" s="1"/>
  <c r="Z159" i="15" s="1"/>
  <c r="Z191" i="15" s="1"/>
  <c r="Z205" i="15" s="1"/>
  <c r="Z237" i="15" s="1"/>
  <c r="Z251" i="15" s="1"/>
  <c r="Z283" i="15" s="1"/>
  <c r="Z297" i="15" s="1"/>
  <c r="Z329" i="15" s="1"/>
  <c r="Z343" i="15" s="1"/>
  <c r="Z375" i="15" s="1"/>
  <c r="Z389" i="15" s="1"/>
  <c r="Z421" i="15" s="1"/>
  <c r="Z435" i="15" s="1"/>
  <c r="Z467" i="15" s="1"/>
  <c r="Y53" i="15"/>
  <c r="Y67" i="15" s="1"/>
  <c r="Y99" i="15" s="1"/>
  <c r="Y113" i="15" s="1"/>
  <c r="Y145" i="15" s="1"/>
  <c r="Y159" i="15" s="1"/>
  <c r="Y191" i="15" s="1"/>
  <c r="Y205" i="15" s="1"/>
  <c r="Y237" i="15" s="1"/>
  <c r="Y251" i="15" s="1"/>
  <c r="Y283" i="15" s="1"/>
  <c r="Y297" i="15" s="1"/>
  <c r="Y329" i="15" s="1"/>
  <c r="Y343" i="15" s="1"/>
  <c r="Y375" i="15" s="1"/>
  <c r="Y389" i="15" s="1"/>
  <c r="Y421" i="15" s="1"/>
  <c r="Y435" i="15" s="1"/>
  <c r="Y467" i="15" s="1"/>
  <c r="X53" i="15"/>
  <c r="X67" i="15" s="1"/>
  <c r="X99" i="15" s="1"/>
  <c r="X113" i="15" s="1"/>
  <c r="X145" i="15" s="1"/>
  <c r="X159" i="15" s="1"/>
  <c r="X191" i="15" s="1"/>
  <c r="X205" i="15" s="1"/>
  <c r="X237" i="15" s="1"/>
  <c r="X251" i="15" s="1"/>
  <c r="X283" i="15" s="1"/>
  <c r="X297" i="15" s="1"/>
  <c r="X329" i="15" s="1"/>
  <c r="X343" i="15" s="1"/>
  <c r="X375" i="15" s="1"/>
  <c r="X389" i="15" s="1"/>
  <c r="X421" i="15" s="1"/>
  <c r="X435" i="15" s="1"/>
  <c r="X467" i="15" s="1"/>
  <c r="W53" i="15"/>
  <c r="W67" i="15" s="1"/>
  <c r="W99" i="15" s="1"/>
  <c r="W113" i="15" s="1"/>
  <c r="W145" i="15" s="1"/>
  <c r="W159" i="15" s="1"/>
  <c r="W191" i="15" s="1"/>
  <c r="W205" i="15" s="1"/>
  <c r="W237" i="15" s="1"/>
  <c r="W251" i="15" s="1"/>
  <c r="W283" i="15" s="1"/>
  <c r="W297" i="15" s="1"/>
  <c r="W329" i="15" s="1"/>
  <c r="W343" i="15" s="1"/>
  <c r="W375" i="15" s="1"/>
  <c r="W389" i="15" s="1"/>
  <c r="W421" i="15" s="1"/>
  <c r="W435" i="15" s="1"/>
  <c r="W467" i="15" s="1"/>
  <c r="V53" i="15"/>
  <c r="V67" i="15" s="1"/>
  <c r="V99" i="15" s="1"/>
  <c r="V113" i="15" s="1"/>
  <c r="V145" i="15" s="1"/>
  <c r="V159" i="15" s="1"/>
  <c r="V191" i="15" s="1"/>
  <c r="V205" i="15" s="1"/>
  <c r="V237" i="15" s="1"/>
  <c r="V251" i="15" s="1"/>
  <c r="V283" i="15" s="1"/>
  <c r="V297" i="15" s="1"/>
  <c r="V329" i="15" s="1"/>
  <c r="V343" i="15" s="1"/>
  <c r="V375" i="15" s="1"/>
  <c r="V389" i="15" s="1"/>
  <c r="V421" i="15" s="1"/>
  <c r="V435" i="15" s="1"/>
  <c r="V467" i="15" s="1"/>
  <c r="U24" i="13" s="1"/>
  <c r="U53" i="15"/>
  <c r="U67" i="15" s="1"/>
  <c r="U99" i="15" s="1"/>
  <c r="U113" i="15" s="1"/>
  <c r="U145" i="15" s="1"/>
  <c r="U159" i="15" s="1"/>
  <c r="U191" i="15" s="1"/>
  <c r="U205" i="15" s="1"/>
  <c r="U237" i="15" s="1"/>
  <c r="U251" i="15" s="1"/>
  <c r="U283" i="15" s="1"/>
  <c r="U297" i="15" s="1"/>
  <c r="U329" i="15" s="1"/>
  <c r="U343" i="15" s="1"/>
  <c r="U375" i="15" s="1"/>
  <c r="U389" i="15" s="1"/>
  <c r="U421" i="15" s="1"/>
  <c r="U435" i="15" s="1"/>
  <c r="U467" i="15" s="1"/>
  <c r="U7" i="15" s="1"/>
  <c r="H22" i="30" s="1"/>
  <c r="M23" i="29" s="1"/>
  <c r="R53" i="15"/>
  <c r="R67" i="15" s="1"/>
  <c r="R99" i="15" s="1"/>
  <c r="R113" i="15" s="1"/>
  <c r="R145" i="15" s="1"/>
  <c r="R159" i="15" s="1"/>
  <c r="R191" i="15" s="1"/>
  <c r="R205" i="15" s="1"/>
  <c r="R237" i="15" s="1"/>
  <c r="R251" i="15" s="1"/>
  <c r="R283" i="15" s="1"/>
  <c r="R297" i="15" s="1"/>
  <c r="R329" i="15" s="1"/>
  <c r="R343" i="15" s="1"/>
  <c r="R375" i="15" s="1"/>
  <c r="R389" i="15" s="1"/>
  <c r="R421" i="15" s="1"/>
  <c r="R435" i="15" s="1"/>
  <c r="R467" i="15" s="1"/>
  <c r="Q53" i="15"/>
  <c r="Q67" i="15" s="1"/>
  <c r="Q99" i="15" s="1"/>
  <c r="Q113" i="15" s="1"/>
  <c r="Q145" i="15" s="1"/>
  <c r="Q159" i="15" s="1"/>
  <c r="Q191" i="15" s="1"/>
  <c r="Q205" i="15" s="1"/>
  <c r="Q237" i="15" s="1"/>
  <c r="Q251" i="15" s="1"/>
  <c r="Q283" i="15" s="1"/>
  <c r="Q297" i="15" s="1"/>
  <c r="Q329" i="15" s="1"/>
  <c r="Q343" i="15" s="1"/>
  <c r="Q375" i="15" s="1"/>
  <c r="Q389" i="15" s="1"/>
  <c r="Q421" i="15" s="1"/>
  <c r="Q435" i="15" s="1"/>
  <c r="Q467" i="15" s="1"/>
  <c r="P24" i="13" s="1"/>
  <c r="P53" i="15"/>
  <c r="P67" i="15" s="1"/>
  <c r="P99" i="15" s="1"/>
  <c r="P113" i="15" s="1"/>
  <c r="P145" i="15" s="1"/>
  <c r="P159" i="15" s="1"/>
  <c r="P191" i="15" s="1"/>
  <c r="P205" i="15" s="1"/>
  <c r="P237" i="15" s="1"/>
  <c r="P251" i="15" s="1"/>
  <c r="P283" i="15" s="1"/>
  <c r="P297" i="15" s="1"/>
  <c r="P329" i="15" s="1"/>
  <c r="P343" i="15" s="1"/>
  <c r="P375" i="15" s="1"/>
  <c r="P389" i="15" s="1"/>
  <c r="P421" i="15" s="1"/>
  <c r="P435" i="15" s="1"/>
  <c r="P467" i="15" s="1"/>
  <c r="O53" i="15"/>
  <c r="O67" i="15" s="1"/>
  <c r="O99" i="15" s="1"/>
  <c r="O113" i="15" s="1"/>
  <c r="O145" i="15" s="1"/>
  <c r="O159" i="15" s="1"/>
  <c r="O191" i="15" s="1"/>
  <c r="O205" i="15" s="1"/>
  <c r="O237" i="15" s="1"/>
  <c r="O251" i="15" s="1"/>
  <c r="O283" i="15" s="1"/>
  <c r="O297" i="15" s="1"/>
  <c r="O329" i="15" s="1"/>
  <c r="O343" i="15" s="1"/>
  <c r="O375" i="15" s="1"/>
  <c r="O389" i="15" s="1"/>
  <c r="O421" i="15" s="1"/>
  <c r="O435" i="15" s="1"/>
  <c r="O467" i="15" s="1"/>
  <c r="N53" i="15"/>
  <c r="N67" i="15" s="1"/>
  <c r="N99" i="15" s="1"/>
  <c r="N113" i="15" s="1"/>
  <c r="N145" i="15" s="1"/>
  <c r="N159" i="15" s="1"/>
  <c r="N191" i="15" s="1"/>
  <c r="N205" i="15" s="1"/>
  <c r="N237" i="15" s="1"/>
  <c r="N251" i="15" s="1"/>
  <c r="N283" i="15" s="1"/>
  <c r="N297" i="15" s="1"/>
  <c r="N329" i="15" s="1"/>
  <c r="N343" i="15" s="1"/>
  <c r="N375" i="15" s="1"/>
  <c r="N389" i="15" s="1"/>
  <c r="N421" i="15" s="1"/>
  <c r="N435" i="15" s="1"/>
  <c r="N467" i="15" s="1"/>
  <c r="M53" i="15"/>
  <c r="M67" i="15" s="1"/>
  <c r="M99" i="15" s="1"/>
  <c r="M113" i="15" s="1"/>
  <c r="M145" i="15" s="1"/>
  <c r="M159" i="15" s="1"/>
  <c r="M191" i="15" s="1"/>
  <c r="M205" i="15" s="1"/>
  <c r="M237" i="15" s="1"/>
  <c r="M251" i="15" s="1"/>
  <c r="M283" i="15" s="1"/>
  <c r="M297" i="15" s="1"/>
  <c r="M329" i="15" s="1"/>
  <c r="M343" i="15" s="1"/>
  <c r="M375" i="15" s="1"/>
  <c r="M389" i="15" s="1"/>
  <c r="M421" i="15" s="1"/>
  <c r="M435" i="15" s="1"/>
  <c r="M467" i="15" s="1"/>
  <c r="L53" i="15"/>
  <c r="L67" i="15" s="1"/>
  <c r="L99" i="15" s="1"/>
  <c r="L113" i="15" s="1"/>
  <c r="L145" i="15" s="1"/>
  <c r="L159" i="15" s="1"/>
  <c r="L191" i="15" s="1"/>
  <c r="L205" i="15" s="1"/>
  <c r="L237" i="15" s="1"/>
  <c r="L251" i="15" s="1"/>
  <c r="L283" i="15" s="1"/>
  <c r="L297" i="15" s="1"/>
  <c r="L329" i="15" s="1"/>
  <c r="L343" i="15" s="1"/>
  <c r="L375" i="15" s="1"/>
  <c r="L389" i="15" s="1"/>
  <c r="L421" i="15" s="1"/>
  <c r="L435" i="15" s="1"/>
  <c r="L467" i="15" s="1"/>
  <c r="I467" i="15"/>
  <c r="F53" i="15"/>
  <c r="F67" i="15" s="1"/>
  <c r="F99" i="15" s="1"/>
  <c r="F113" i="15" s="1"/>
  <c r="F145" i="15" s="1"/>
  <c r="F159" i="15" s="1"/>
  <c r="F191" i="15" s="1"/>
  <c r="F205" i="15" s="1"/>
  <c r="F237" i="15" s="1"/>
  <c r="F251" i="15" s="1"/>
  <c r="F283" i="15" s="1"/>
  <c r="F297" i="15" s="1"/>
  <c r="F329" i="15" s="1"/>
  <c r="F343" i="15" s="1"/>
  <c r="F375" i="15" s="1"/>
  <c r="F389" i="15" s="1"/>
  <c r="F421" i="15" s="1"/>
  <c r="F435" i="15" s="1"/>
  <c r="F467" i="15" s="1"/>
  <c r="E53" i="15"/>
  <c r="E67" i="15" s="1"/>
  <c r="E99" i="15" s="1"/>
  <c r="E113" i="15" s="1"/>
  <c r="E145" i="15" s="1"/>
  <c r="E159" i="15" s="1"/>
  <c r="E191" i="15" s="1"/>
  <c r="E205" i="15" s="1"/>
  <c r="E237" i="15" s="1"/>
  <c r="E251" i="15" s="1"/>
  <c r="E283" i="15" s="1"/>
  <c r="E297" i="15" s="1"/>
  <c r="E329" i="15" s="1"/>
  <c r="E343" i="15" s="1"/>
  <c r="E375" i="15" s="1"/>
  <c r="E389" i="15" s="1"/>
  <c r="E421" i="15" s="1"/>
  <c r="E435" i="15" s="1"/>
  <c r="E467" i="15" s="1"/>
  <c r="E24" i="13" s="1"/>
  <c r="D53" i="15"/>
  <c r="D67" i="15" s="1"/>
  <c r="D99" i="15" s="1"/>
  <c r="D113" i="15" s="1"/>
  <c r="D145" i="15" s="1"/>
  <c r="D159" i="15" s="1"/>
  <c r="D191" i="15" s="1"/>
  <c r="D205" i="15" s="1"/>
  <c r="D237" i="15" s="1"/>
  <c r="D251" i="15" s="1"/>
  <c r="D283" i="15" s="1"/>
  <c r="D297" i="15" s="1"/>
  <c r="D329" i="15" s="1"/>
  <c r="D343" i="15" s="1"/>
  <c r="D375" i="15" s="1"/>
  <c r="D389" i="15" s="1"/>
  <c r="D421" i="15" s="1"/>
  <c r="D435" i="15" s="1"/>
  <c r="D467" i="15" s="1"/>
  <c r="C53" i="15"/>
  <c r="C67" i="15" s="1"/>
  <c r="C99" i="15" s="1"/>
  <c r="C113" i="15" s="1"/>
  <c r="C145" i="15" s="1"/>
  <c r="C159" i="15" s="1"/>
  <c r="C191" i="15" s="1"/>
  <c r="C205" i="15" s="1"/>
  <c r="C237" i="15" s="1"/>
  <c r="C251" i="15" s="1"/>
  <c r="C283" i="15" s="1"/>
  <c r="C297" i="15" s="1"/>
  <c r="C329" i="15" s="1"/>
  <c r="C343" i="15" s="1"/>
  <c r="C375" i="15" s="1"/>
  <c r="C389" i="15" s="1"/>
  <c r="C421" i="15" s="1"/>
  <c r="C435" i="15" s="1"/>
  <c r="C467" i="15" s="1"/>
  <c r="C7" i="15" s="1"/>
  <c r="I10" i="30" s="1"/>
  <c r="M11" i="29" s="1"/>
  <c r="B53" i="15"/>
  <c r="B67" i="15" s="1"/>
  <c r="B99" i="15" s="1"/>
  <c r="B113" i="15" s="1"/>
  <c r="B145" i="15" s="1"/>
  <c r="B159" i="15" s="1"/>
  <c r="B191" i="15" s="1"/>
  <c r="B205" i="15" s="1"/>
  <c r="B237" i="15" s="1"/>
  <c r="B251" i="15" s="1"/>
  <c r="B283" i="15" s="1"/>
  <c r="B297" i="15" s="1"/>
  <c r="B329" i="15" s="1"/>
  <c r="B343" i="15" s="1"/>
  <c r="B375" i="15" s="1"/>
  <c r="B389" i="15" s="1"/>
  <c r="B421" i="15" s="1"/>
  <c r="B435" i="15" s="1"/>
  <c r="B467" i="15" s="1"/>
  <c r="G7" i="15"/>
  <c r="G251" i="15" s="1"/>
  <c r="I421" i="15"/>
  <c r="I375" i="15"/>
  <c r="I329" i="15"/>
  <c r="I283" i="15"/>
  <c r="I237" i="15"/>
  <c r="I191" i="15"/>
  <c r="I145" i="15"/>
  <c r="I99" i="15"/>
  <c r="I53" i="15"/>
  <c r="C516" i="5"/>
  <c r="E516" i="5"/>
  <c r="G516" i="5"/>
  <c r="AJ12" i="5"/>
  <c r="AJ58" i="5"/>
  <c r="G7" i="5"/>
  <c r="G21" i="5" s="1"/>
  <c r="F53" i="5"/>
  <c r="F67" i="5" s="1"/>
  <c r="F99" i="5" s="1"/>
  <c r="F113" i="5" s="1"/>
  <c r="F145" i="5" s="1"/>
  <c r="F159" i="5" s="1"/>
  <c r="F191" i="5" s="1"/>
  <c r="F205" i="5" s="1"/>
  <c r="F237" i="5" s="1"/>
  <c r="F251" i="5" s="1"/>
  <c r="F283" i="5" s="1"/>
  <c r="F297" i="5" s="1"/>
  <c r="F329" i="5" s="1"/>
  <c r="F343" i="5" s="1"/>
  <c r="F375" i="5" s="1"/>
  <c r="F389" i="5" s="1"/>
  <c r="F421" i="5" s="1"/>
  <c r="F435" i="5" s="1"/>
  <c r="F467" i="5" s="1"/>
  <c r="E53" i="5"/>
  <c r="E67" i="5" s="1"/>
  <c r="E99" i="5" s="1"/>
  <c r="E113" i="5" s="1"/>
  <c r="E145" i="5" s="1"/>
  <c r="E159" i="5" s="1"/>
  <c r="E191" i="5" s="1"/>
  <c r="E205" i="5" s="1"/>
  <c r="E237" i="5" s="1"/>
  <c r="E251" i="5" s="1"/>
  <c r="E283" i="5" s="1"/>
  <c r="E297" i="5" s="1"/>
  <c r="E329" i="5" s="1"/>
  <c r="E343" i="5" s="1"/>
  <c r="E375" i="5" s="1"/>
  <c r="E389" i="5" s="1"/>
  <c r="E421" i="5" s="1"/>
  <c r="E435" i="5" s="1"/>
  <c r="E467" i="5" s="1"/>
  <c r="D53" i="5"/>
  <c r="D67" i="5" s="1"/>
  <c r="D99" i="5" s="1"/>
  <c r="D113" i="5" s="1"/>
  <c r="D145" i="5" s="1"/>
  <c r="D159" i="5" s="1"/>
  <c r="D191" i="5" s="1"/>
  <c r="D205" i="5" s="1"/>
  <c r="D237" i="5" s="1"/>
  <c r="D251" i="5" s="1"/>
  <c r="D283" i="5" s="1"/>
  <c r="D297" i="5" s="1"/>
  <c r="D329" i="5" s="1"/>
  <c r="D343" i="5" s="1"/>
  <c r="D375" i="5" s="1"/>
  <c r="D389" i="5" s="1"/>
  <c r="D421" i="5" s="1"/>
  <c r="D435" i="5" s="1"/>
  <c r="D467" i="5" s="1"/>
  <c r="D28" i="13" s="1"/>
  <c r="C53" i="5"/>
  <c r="C67" i="5" s="1"/>
  <c r="C99" i="5" s="1"/>
  <c r="C113" i="5" s="1"/>
  <c r="C145" i="5" s="1"/>
  <c r="C159" i="5" s="1"/>
  <c r="C191" i="5" s="1"/>
  <c r="C205" i="5" s="1"/>
  <c r="C237" i="5" s="1"/>
  <c r="C251" i="5" s="1"/>
  <c r="C283" i="5" s="1"/>
  <c r="C297" i="5" s="1"/>
  <c r="C329" i="5" s="1"/>
  <c r="C343" i="5" s="1"/>
  <c r="C375" i="5" s="1"/>
  <c r="C389" i="5" s="1"/>
  <c r="C421" i="5" s="1"/>
  <c r="C435" i="5" s="1"/>
  <c r="C467" i="5" s="1"/>
  <c r="C28" i="13" s="1"/>
  <c r="B53" i="5"/>
  <c r="B67" i="5" s="1"/>
  <c r="B99" i="5" s="1"/>
  <c r="B113" i="5" s="1"/>
  <c r="B145" i="5" s="1"/>
  <c r="B159" i="5" s="1"/>
  <c r="B191" i="5" s="1"/>
  <c r="B205" i="5" s="1"/>
  <c r="B237" i="5" s="1"/>
  <c r="B251" i="5" s="1"/>
  <c r="B283" i="5" s="1"/>
  <c r="B297" i="5" s="1"/>
  <c r="B329" i="5" s="1"/>
  <c r="B343" i="5" s="1"/>
  <c r="B375" i="5" s="1"/>
  <c r="B389" i="5" s="1"/>
  <c r="B421" i="5" s="1"/>
  <c r="B435" i="5" s="1"/>
  <c r="B467" i="5" s="1"/>
  <c r="AK53" i="5"/>
  <c r="AK67" i="5" s="1"/>
  <c r="AK99" i="5" s="1"/>
  <c r="AK113" i="5" s="1"/>
  <c r="AK145" i="5" s="1"/>
  <c r="AK159" i="5" s="1"/>
  <c r="AK191" i="5" s="1"/>
  <c r="AK205" i="5" s="1"/>
  <c r="AK237" i="5" s="1"/>
  <c r="AK251" i="5" s="1"/>
  <c r="AK283" i="5" s="1"/>
  <c r="AK297" i="5" s="1"/>
  <c r="AK329" i="5" s="1"/>
  <c r="AK343" i="5" s="1"/>
  <c r="AK375" i="5" s="1"/>
  <c r="AK389" i="5" s="1"/>
  <c r="AK421" i="5" s="1"/>
  <c r="AK435" i="5" s="1"/>
  <c r="AK467" i="5" s="1"/>
  <c r="AJ53" i="5"/>
  <c r="AJ67" i="5" s="1"/>
  <c r="AJ99" i="5" s="1"/>
  <c r="AJ113" i="5" s="1"/>
  <c r="AJ145" i="5" s="1"/>
  <c r="AJ159" i="5" s="1"/>
  <c r="AJ191" i="5" s="1"/>
  <c r="AJ205" i="5" s="1"/>
  <c r="AJ237" i="5" s="1"/>
  <c r="AJ251" i="5" s="1"/>
  <c r="AJ283" i="5" s="1"/>
  <c r="AJ297" i="5" s="1"/>
  <c r="AJ329" i="5" s="1"/>
  <c r="AJ343" i="5" s="1"/>
  <c r="AJ375" i="5" s="1"/>
  <c r="AJ389" i="5" s="1"/>
  <c r="AJ421" i="5" s="1"/>
  <c r="AJ435" i="5" s="1"/>
  <c r="AJ467" i="5" s="1"/>
  <c r="AH53" i="5"/>
  <c r="AH67" i="5" s="1"/>
  <c r="AH99" i="5" s="1"/>
  <c r="AH113" i="5" s="1"/>
  <c r="AH145" i="5" s="1"/>
  <c r="AH159" i="5" s="1"/>
  <c r="AH191" i="5" s="1"/>
  <c r="AH205" i="5" s="1"/>
  <c r="AH237" i="5" s="1"/>
  <c r="AH251" i="5" s="1"/>
  <c r="AH283" i="5" s="1"/>
  <c r="AH297" i="5" s="1"/>
  <c r="AH329" i="5" s="1"/>
  <c r="AH343" i="5" s="1"/>
  <c r="AH375" i="5" s="1"/>
  <c r="AH389" i="5" s="1"/>
  <c r="AH421" i="5" s="1"/>
  <c r="AH435" i="5" s="1"/>
  <c r="AH467" i="5" s="1"/>
  <c r="AG53" i="5"/>
  <c r="AG67" i="5" s="1"/>
  <c r="AG99" i="5" s="1"/>
  <c r="AG113" i="5" s="1"/>
  <c r="AG145" i="5" s="1"/>
  <c r="AG159" i="5" s="1"/>
  <c r="AG191" i="5" s="1"/>
  <c r="AG205" i="5" s="1"/>
  <c r="AG237" i="5" s="1"/>
  <c r="AG251" i="5" s="1"/>
  <c r="AG283" i="5" s="1"/>
  <c r="AG297" i="5" s="1"/>
  <c r="AG329" i="5" s="1"/>
  <c r="AG343" i="5" s="1"/>
  <c r="AG375" i="5" s="1"/>
  <c r="AG389" i="5" s="1"/>
  <c r="AG421" i="5" s="1"/>
  <c r="AG435" i="5" s="1"/>
  <c r="AG467" i="5" s="1"/>
  <c r="AF53" i="5"/>
  <c r="AF67" i="5" s="1"/>
  <c r="AF99" i="5" s="1"/>
  <c r="AF113" i="5" s="1"/>
  <c r="AF145" i="5" s="1"/>
  <c r="AF159" i="5" s="1"/>
  <c r="AF191" i="5" s="1"/>
  <c r="AF205" i="5" s="1"/>
  <c r="AF237" i="5" s="1"/>
  <c r="AF251" i="5" s="1"/>
  <c r="AF283" i="5" s="1"/>
  <c r="AF297" i="5" s="1"/>
  <c r="AF329" i="5" s="1"/>
  <c r="AF343" i="5" s="1"/>
  <c r="AF375" i="5" s="1"/>
  <c r="AF389" i="5" s="1"/>
  <c r="AF421" i="5" s="1"/>
  <c r="AF435" i="5" s="1"/>
  <c r="AF467" i="5" s="1"/>
  <c r="AE53" i="5"/>
  <c r="AE67" i="5" s="1"/>
  <c r="AE99" i="5" s="1"/>
  <c r="AE113" i="5" s="1"/>
  <c r="AE145" i="5" s="1"/>
  <c r="AE159" i="5" s="1"/>
  <c r="AE191" i="5" s="1"/>
  <c r="AE205" i="5" s="1"/>
  <c r="AE237" i="5" s="1"/>
  <c r="AE251" i="5" s="1"/>
  <c r="AE283" i="5" s="1"/>
  <c r="AE297" i="5" s="1"/>
  <c r="AE329" i="5" s="1"/>
  <c r="AE343" i="5" s="1"/>
  <c r="AE375" i="5" s="1"/>
  <c r="AE389" i="5" s="1"/>
  <c r="AE421" i="5" s="1"/>
  <c r="AE435" i="5" s="1"/>
  <c r="AE467" i="5" s="1"/>
  <c r="AD53" i="5"/>
  <c r="AD67" i="5" s="1"/>
  <c r="AD99" i="5" s="1"/>
  <c r="AD113" i="5" s="1"/>
  <c r="AD145" i="5" s="1"/>
  <c r="AD159" i="5" s="1"/>
  <c r="AD191" i="5" s="1"/>
  <c r="AD205" i="5" s="1"/>
  <c r="AD237" i="5" s="1"/>
  <c r="AD251" i="5" s="1"/>
  <c r="AD283" i="5" s="1"/>
  <c r="AD297" i="5" s="1"/>
  <c r="AD329" i="5" s="1"/>
  <c r="AD343" i="5" s="1"/>
  <c r="AD375" i="5" s="1"/>
  <c r="AD389" i="5" s="1"/>
  <c r="AD421" i="5" s="1"/>
  <c r="AD435" i="5" s="1"/>
  <c r="AD467" i="5" s="1"/>
  <c r="AC53" i="5"/>
  <c r="AC67" i="5" s="1"/>
  <c r="AC99" i="5" s="1"/>
  <c r="AC113" i="5" s="1"/>
  <c r="AC145" i="5" s="1"/>
  <c r="AC159" i="5" s="1"/>
  <c r="AC191" i="5" s="1"/>
  <c r="AC205" i="5" s="1"/>
  <c r="AC237" i="5" s="1"/>
  <c r="AC251" i="5" s="1"/>
  <c r="AC283" i="5" s="1"/>
  <c r="AC297" i="5" s="1"/>
  <c r="AC329" i="5" s="1"/>
  <c r="AC343" i="5" s="1"/>
  <c r="AC375" i="5" s="1"/>
  <c r="AC389" i="5" s="1"/>
  <c r="AC421" i="5" s="1"/>
  <c r="AC435" i="5" s="1"/>
  <c r="AC467" i="5" s="1"/>
  <c r="AB53" i="5"/>
  <c r="AB67" i="5" s="1"/>
  <c r="AB99" i="5" s="1"/>
  <c r="AB113" i="5" s="1"/>
  <c r="AB145" i="5" s="1"/>
  <c r="AB159" i="5" s="1"/>
  <c r="AB191" i="5" s="1"/>
  <c r="AB205" i="5" s="1"/>
  <c r="AB237" i="5" s="1"/>
  <c r="AB251" i="5" s="1"/>
  <c r="AB283" i="5" s="1"/>
  <c r="AB297" i="5" s="1"/>
  <c r="AB329" i="5" s="1"/>
  <c r="AB343" i="5" s="1"/>
  <c r="AB375" i="5" s="1"/>
  <c r="AB389" i="5" s="1"/>
  <c r="AB421" i="5" s="1"/>
  <c r="AB435" i="5" s="1"/>
  <c r="AB467" i="5" s="1"/>
  <c r="AA53" i="5"/>
  <c r="AA67" i="5" s="1"/>
  <c r="AA99" i="5" s="1"/>
  <c r="AA113" i="5" s="1"/>
  <c r="AA145" i="5" s="1"/>
  <c r="AA159" i="5" s="1"/>
  <c r="AA191" i="5" s="1"/>
  <c r="AA205" i="5" s="1"/>
  <c r="AA237" i="5" s="1"/>
  <c r="AA251" i="5" s="1"/>
  <c r="AA283" i="5" s="1"/>
  <c r="AA297" i="5" s="1"/>
  <c r="AA329" i="5" s="1"/>
  <c r="AA343" i="5" s="1"/>
  <c r="AA375" i="5" s="1"/>
  <c r="AA389" i="5" s="1"/>
  <c r="AA421" i="5" s="1"/>
  <c r="AA435" i="5" s="1"/>
  <c r="AA467" i="5" s="1"/>
  <c r="Z53" i="5"/>
  <c r="Z67" i="5" s="1"/>
  <c r="Z99" i="5" s="1"/>
  <c r="Z113" i="5" s="1"/>
  <c r="Z145" i="5" s="1"/>
  <c r="Z159" i="5" s="1"/>
  <c r="Z191" i="5" s="1"/>
  <c r="Z205" i="5" s="1"/>
  <c r="Z237" i="5" s="1"/>
  <c r="Z251" i="5" s="1"/>
  <c r="Z283" i="5" s="1"/>
  <c r="Z297" i="5" s="1"/>
  <c r="Z329" i="5" s="1"/>
  <c r="Z343" i="5" s="1"/>
  <c r="Z375" i="5" s="1"/>
  <c r="Z389" i="5" s="1"/>
  <c r="Z421" i="5" s="1"/>
  <c r="Z435" i="5" s="1"/>
  <c r="Z467" i="5" s="1"/>
  <c r="Y53" i="5"/>
  <c r="Y67" i="5" s="1"/>
  <c r="Y99" i="5" s="1"/>
  <c r="Y113" i="5" s="1"/>
  <c r="Y145" i="5" s="1"/>
  <c r="Y159" i="5" s="1"/>
  <c r="Y191" i="5" s="1"/>
  <c r="Y205" i="5" s="1"/>
  <c r="Y237" i="5" s="1"/>
  <c r="Y251" i="5" s="1"/>
  <c r="Y283" i="5" s="1"/>
  <c r="Y297" i="5" s="1"/>
  <c r="Y329" i="5" s="1"/>
  <c r="Y343" i="5" s="1"/>
  <c r="Y375" i="5" s="1"/>
  <c r="Y389" i="5" s="1"/>
  <c r="Y421" i="5" s="1"/>
  <c r="Y435" i="5" s="1"/>
  <c r="Y467" i="5" s="1"/>
  <c r="X53" i="5"/>
  <c r="X67" i="5" s="1"/>
  <c r="X99" i="5" s="1"/>
  <c r="X113" i="5" s="1"/>
  <c r="X145" i="5" s="1"/>
  <c r="X159" i="5" s="1"/>
  <c r="X191" i="5" s="1"/>
  <c r="X205" i="5" s="1"/>
  <c r="X237" i="5" s="1"/>
  <c r="X251" i="5" s="1"/>
  <c r="X283" i="5" s="1"/>
  <c r="X297" i="5" s="1"/>
  <c r="X329" i="5" s="1"/>
  <c r="X343" i="5" s="1"/>
  <c r="X375" i="5" s="1"/>
  <c r="X389" i="5" s="1"/>
  <c r="X421" i="5" s="1"/>
  <c r="X435" i="5" s="1"/>
  <c r="X467" i="5" s="1"/>
  <c r="W53" i="5"/>
  <c r="W67" i="5" s="1"/>
  <c r="W99" i="5" s="1"/>
  <c r="W113" i="5" s="1"/>
  <c r="W145" i="5" s="1"/>
  <c r="W159" i="5" s="1"/>
  <c r="W191" i="5" s="1"/>
  <c r="W205" i="5" s="1"/>
  <c r="W237" i="5" s="1"/>
  <c r="W251" i="5" s="1"/>
  <c r="W283" i="5" s="1"/>
  <c r="W297" i="5" s="1"/>
  <c r="W329" i="5" s="1"/>
  <c r="W343" i="5" s="1"/>
  <c r="W375" i="5" s="1"/>
  <c r="W389" i="5" s="1"/>
  <c r="W421" i="5" s="1"/>
  <c r="W435" i="5" s="1"/>
  <c r="W467" i="5" s="1"/>
  <c r="V53" i="5"/>
  <c r="V67" i="5" s="1"/>
  <c r="V99" i="5" s="1"/>
  <c r="V113" i="5" s="1"/>
  <c r="V145" i="5" s="1"/>
  <c r="V159" i="5" s="1"/>
  <c r="V191" i="5" s="1"/>
  <c r="V205" i="5" s="1"/>
  <c r="V237" i="5" s="1"/>
  <c r="V251" i="5" s="1"/>
  <c r="V283" i="5" s="1"/>
  <c r="V297" i="5" s="1"/>
  <c r="V329" i="5" s="1"/>
  <c r="V343" i="5" s="1"/>
  <c r="V375" i="5" s="1"/>
  <c r="V389" i="5" s="1"/>
  <c r="V421" i="5" s="1"/>
  <c r="V435" i="5" s="1"/>
  <c r="V467" i="5" s="1"/>
  <c r="U53" i="5"/>
  <c r="U67" i="5" s="1"/>
  <c r="U99" i="5" s="1"/>
  <c r="U113" i="5" s="1"/>
  <c r="U145" i="5" s="1"/>
  <c r="U159" i="5" s="1"/>
  <c r="U191" i="5" s="1"/>
  <c r="U205" i="5" s="1"/>
  <c r="U237" i="5" s="1"/>
  <c r="U251" i="5" s="1"/>
  <c r="U283" i="5" s="1"/>
  <c r="U297" i="5" s="1"/>
  <c r="U329" i="5" s="1"/>
  <c r="U343" i="5" s="1"/>
  <c r="U375" i="5" s="1"/>
  <c r="U389" i="5" s="1"/>
  <c r="U421" i="5" s="1"/>
  <c r="U435" i="5" s="1"/>
  <c r="U467" i="5" s="1"/>
  <c r="R53" i="5"/>
  <c r="R67" i="5" s="1"/>
  <c r="R99" i="5" s="1"/>
  <c r="R113" i="5" s="1"/>
  <c r="R145" i="5" s="1"/>
  <c r="R159" i="5" s="1"/>
  <c r="R191" i="5" s="1"/>
  <c r="R205" i="5" s="1"/>
  <c r="R237" i="5" s="1"/>
  <c r="R251" i="5" s="1"/>
  <c r="R283" i="5" s="1"/>
  <c r="R297" i="5" s="1"/>
  <c r="R329" i="5" s="1"/>
  <c r="R343" i="5" s="1"/>
  <c r="R375" i="5" s="1"/>
  <c r="R389" i="5" s="1"/>
  <c r="R421" i="5" s="1"/>
  <c r="R435" i="5" s="1"/>
  <c r="R467" i="5" s="1"/>
  <c r="Q53" i="5"/>
  <c r="Q67" i="5" s="1"/>
  <c r="Q99" i="5" s="1"/>
  <c r="Q113" i="5" s="1"/>
  <c r="Q145" i="5" s="1"/>
  <c r="Q159" i="5" s="1"/>
  <c r="Q191" i="5" s="1"/>
  <c r="Q205" i="5" s="1"/>
  <c r="Q237" i="5" s="1"/>
  <c r="Q251" i="5" s="1"/>
  <c r="Q283" i="5" s="1"/>
  <c r="Q297" i="5" s="1"/>
  <c r="Q329" i="5" s="1"/>
  <c r="Q343" i="5" s="1"/>
  <c r="Q375" i="5" s="1"/>
  <c r="Q389" i="5" s="1"/>
  <c r="Q421" i="5" s="1"/>
  <c r="Q435" i="5" s="1"/>
  <c r="Q467" i="5" s="1"/>
  <c r="P53" i="5"/>
  <c r="P67" i="5" s="1"/>
  <c r="P99" i="5" s="1"/>
  <c r="P113" i="5" s="1"/>
  <c r="P145" i="5" s="1"/>
  <c r="P159" i="5" s="1"/>
  <c r="P191" i="5" s="1"/>
  <c r="P205" i="5" s="1"/>
  <c r="P237" i="5" s="1"/>
  <c r="P251" i="5" s="1"/>
  <c r="P283" i="5" s="1"/>
  <c r="P297" i="5" s="1"/>
  <c r="P329" i="5" s="1"/>
  <c r="P343" i="5" s="1"/>
  <c r="P375" i="5" s="1"/>
  <c r="P389" i="5" s="1"/>
  <c r="P421" i="5" s="1"/>
  <c r="P435" i="5" s="1"/>
  <c r="P467" i="5" s="1"/>
  <c r="O53" i="5"/>
  <c r="O67" i="5" s="1"/>
  <c r="O99" i="5" s="1"/>
  <c r="O113" i="5" s="1"/>
  <c r="O145" i="5" s="1"/>
  <c r="O159" i="5" s="1"/>
  <c r="O191" i="5" s="1"/>
  <c r="O205" i="5" s="1"/>
  <c r="O237" i="5" s="1"/>
  <c r="O251" i="5" s="1"/>
  <c r="O283" i="5" s="1"/>
  <c r="O297" i="5" s="1"/>
  <c r="O329" i="5" s="1"/>
  <c r="O343" i="5" s="1"/>
  <c r="O375" i="5" s="1"/>
  <c r="O389" i="5" s="1"/>
  <c r="O421" i="5" s="1"/>
  <c r="O435" i="5" s="1"/>
  <c r="O467" i="5" s="1"/>
  <c r="N53" i="5"/>
  <c r="N67" i="5" s="1"/>
  <c r="N99" i="5" s="1"/>
  <c r="N113" i="5" s="1"/>
  <c r="N145" i="5" s="1"/>
  <c r="N159" i="5" s="1"/>
  <c r="N191" i="5" s="1"/>
  <c r="N205" i="5" s="1"/>
  <c r="N237" i="5" s="1"/>
  <c r="N251" i="5" s="1"/>
  <c r="N283" i="5" s="1"/>
  <c r="N297" i="5" s="1"/>
  <c r="N329" i="5" s="1"/>
  <c r="N343" i="5" s="1"/>
  <c r="N375" i="5" s="1"/>
  <c r="N389" i="5" s="1"/>
  <c r="N421" i="5" s="1"/>
  <c r="N435" i="5" s="1"/>
  <c r="N467" i="5" s="1"/>
  <c r="M53" i="5"/>
  <c r="M67" i="5" s="1"/>
  <c r="M99" i="5" s="1"/>
  <c r="M113" i="5" s="1"/>
  <c r="M145" i="5" s="1"/>
  <c r="M159" i="5" s="1"/>
  <c r="M191" i="5" s="1"/>
  <c r="M205" i="5" s="1"/>
  <c r="M237" i="5" s="1"/>
  <c r="M251" i="5" s="1"/>
  <c r="M283" i="5" s="1"/>
  <c r="M297" i="5" s="1"/>
  <c r="M329" i="5" s="1"/>
  <c r="M343" i="5" s="1"/>
  <c r="M375" i="5" s="1"/>
  <c r="M389" i="5" s="1"/>
  <c r="M421" i="5" s="1"/>
  <c r="M435" i="5" s="1"/>
  <c r="M467" i="5" s="1"/>
  <c r="L53" i="5"/>
  <c r="L67" i="5" s="1"/>
  <c r="L99" i="5" s="1"/>
  <c r="L113" i="5" s="1"/>
  <c r="L145" i="5" s="1"/>
  <c r="L159" i="5" s="1"/>
  <c r="L191" i="5" s="1"/>
  <c r="L205" i="5" s="1"/>
  <c r="L237" i="5" s="1"/>
  <c r="L251" i="5" s="1"/>
  <c r="L283" i="5" s="1"/>
  <c r="L297" i="5" s="1"/>
  <c r="L329" i="5" s="1"/>
  <c r="L343" i="5" s="1"/>
  <c r="L375" i="5" s="1"/>
  <c r="L389" i="5" s="1"/>
  <c r="L421" i="5" s="1"/>
  <c r="L435" i="5" s="1"/>
  <c r="L467" i="5" s="1"/>
  <c r="I237" i="5"/>
  <c r="I191" i="5"/>
  <c r="I467" i="5"/>
  <c r="I421" i="5"/>
  <c r="I375" i="5"/>
  <c r="I329" i="5"/>
  <c r="I283" i="5"/>
  <c r="Y489" i="5"/>
  <c r="Y499" i="5" s="1"/>
  <c r="Y509" i="5" s="1"/>
  <c r="T489" i="5"/>
  <c r="T499" i="5" s="1"/>
  <c r="T509" i="5" s="1"/>
  <c r="I145" i="5"/>
  <c r="I99" i="5"/>
  <c r="I53" i="5"/>
  <c r="C516" i="11"/>
  <c r="E516" i="11"/>
  <c r="G516" i="11"/>
  <c r="AJ12" i="11"/>
  <c r="AJ58" i="11"/>
  <c r="G7" i="11"/>
  <c r="G297" i="11" s="1"/>
  <c r="F53" i="11"/>
  <c r="F67" i="11" s="1"/>
  <c r="F99" i="11" s="1"/>
  <c r="F113" i="11" s="1"/>
  <c r="F145" i="11" s="1"/>
  <c r="F159" i="11" s="1"/>
  <c r="F191" i="11" s="1"/>
  <c r="F205" i="11" s="1"/>
  <c r="F237" i="11" s="1"/>
  <c r="F251" i="11" s="1"/>
  <c r="F283" i="11" s="1"/>
  <c r="F297" i="11" s="1"/>
  <c r="F329" i="11" s="1"/>
  <c r="F343" i="11" s="1"/>
  <c r="F375" i="11" s="1"/>
  <c r="F389" i="11" s="1"/>
  <c r="F421" i="11" s="1"/>
  <c r="F435" i="11" s="1"/>
  <c r="F467" i="11" s="1"/>
  <c r="E53" i="11"/>
  <c r="E67" i="11" s="1"/>
  <c r="E99" i="11" s="1"/>
  <c r="E113" i="11" s="1"/>
  <c r="E145" i="11" s="1"/>
  <c r="E159" i="11" s="1"/>
  <c r="E191" i="11" s="1"/>
  <c r="E205" i="11" s="1"/>
  <c r="E237" i="11" s="1"/>
  <c r="E251" i="11" s="1"/>
  <c r="E283" i="11" s="1"/>
  <c r="E297" i="11" s="1"/>
  <c r="E329" i="11" s="1"/>
  <c r="E343" i="11" s="1"/>
  <c r="E375" i="11" s="1"/>
  <c r="E389" i="11" s="1"/>
  <c r="E421" i="11" s="1"/>
  <c r="E435" i="11" s="1"/>
  <c r="E467" i="11" s="1"/>
  <c r="D53" i="11"/>
  <c r="D67" i="11" s="1"/>
  <c r="D99" i="11" s="1"/>
  <c r="D113" i="11" s="1"/>
  <c r="D145" i="11" s="1"/>
  <c r="D159" i="11" s="1"/>
  <c r="D191" i="11" s="1"/>
  <c r="D205" i="11" s="1"/>
  <c r="D237" i="11" s="1"/>
  <c r="D251" i="11" s="1"/>
  <c r="D283" i="11" s="1"/>
  <c r="D297" i="11" s="1"/>
  <c r="D329" i="11" s="1"/>
  <c r="D343" i="11" s="1"/>
  <c r="D375" i="11" s="1"/>
  <c r="D389" i="11" s="1"/>
  <c r="D421" i="11" s="1"/>
  <c r="D435" i="11" s="1"/>
  <c r="D467" i="11" s="1"/>
  <c r="C53" i="11"/>
  <c r="C67" i="11" s="1"/>
  <c r="C99" i="11" s="1"/>
  <c r="C113" i="11" s="1"/>
  <c r="C145" i="11" s="1"/>
  <c r="C159" i="11" s="1"/>
  <c r="C191" i="11" s="1"/>
  <c r="C205" i="11" s="1"/>
  <c r="C237" i="11" s="1"/>
  <c r="C251" i="11" s="1"/>
  <c r="C283" i="11" s="1"/>
  <c r="C297" i="11" s="1"/>
  <c r="C329" i="11" s="1"/>
  <c r="C343" i="11" s="1"/>
  <c r="C375" i="11" s="1"/>
  <c r="C389" i="11" s="1"/>
  <c r="C421" i="11" s="1"/>
  <c r="C435" i="11" s="1"/>
  <c r="C467" i="11" s="1"/>
  <c r="B53" i="11"/>
  <c r="B67" i="11" s="1"/>
  <c r="B99" i="11" s="1"/>
  <c r="B113" i="11" s="1"/>
  <c r="B145" i="11" s="1"/>
  <c r="B159" i="11" s="1"/>
  <c r="B191" i="11" s="1"/>
  <c r="B205" i="11" s="1"/>
  <c r="B237" i="11" s="1"/>
  <c r="B251" i="11" s="1"/>
  <c r="B283" i="11" s="1"/>
  <c r="B297" i="11" s="1"/>
  <c r="B329" i="11" s="1"/>
  <c r="B343" i="11" s="1"/>
  <c r="B375" i="11" s="1"/>
  <c r="B389" i="11" s="1"/>
  <c r="B421" i="11" s="1"/>
  <c r="B435" i="11" s="1"/>
  <c r="B467" i="11" s="1"/>
  <c r="AK53" i="11"/>
  <c r="AK67" i="11" s="1"/>
  <c r="AK99" i="11" s="1"/>
  <c r="AK113" i="11" s="1"/>
  <c r="AK145" i="11" s="1"/>
  <c r="AK159" i="11" s="1"/>
  <c r="AK191" i="11" s="1"/>
  <c r="AK205" i="11" s="1"/>
  <c r="AK237" i="11" s="1"/>
  <c r="AK251" i="11" s="1"/>
  <c r="AK283" i="11" s="1"/>
  <c r="AK297" i="11" s="1"/>
  <c r="AK329" i="11" s="1"/>
  <c r="AK343" i="11" s="1"/>
  <c r="AK375" i="11" s="1"/>
  <c r="AK389" i="11" s="1"/>
  <c r="AK421" i="11" s="1"/>
  <c r="AK435" i="11" s="1"/>
  <c r="AK467" i="11" s="1"/>
  <c r="AJ53" i="11"/>
  <c r="AJ67" i="11" s="1"/>
  <c r="AJ99" i="11" s="1"/>
  <c r="AJ113" i="11" s="1"/>
  <c r="AJ145" i="11" s="1"/>
  <c r="AJ159" i="11" s="1"/>
  <c r="AJ191" i="11" s="1"/>
  <c r="AJ205" i="11" s="1"/>
  <c r="AJ237" i="11" s="1"/>
  <c r="AJ251" i="11" s="1"/>
  <c r="AJ283" i="11" s="1"/>
  <c r="AJ297" i="11" s="1"/>
  <c r="AJ329" i="11" s="1"/>
  <c r="AJ343" i="11" s="1"/>
  <c r="AJ375" i="11" s="1"/>
  <c r="AJ389" i="11" s="1"/>
  <c r="AJ421" i="11" s="1"/>
  <c r="AJ435" i="11" s="1"/>
  <c r="AJ467" i="11" s="1"/>
  <c r="AH53" i="11"/>
  <c r="AH67" i="11" s="1"/>
  <c r="AH99" i="11" s="1"/>
  <c r="AH113" i="11" s="1"/>
  <c r="AH145" i="11" s="1"/>
  <c r="AH159" i="11" s="1"/>
  <c r="AH191" i="11" s="1"/>
  <c r="AH205" i="11" s="1"/>
  <c r="AH237" i="11" s="1"/>
  <c r="AH251" i="11" s="1"/>
  <c r="AH283" i="11" s="1"/>
  <c r="AH297" i="11" s="1"/>
  <c r="AH329" i="11" s="1"/>
  <c r="AH343" i="11" s="1"/>
  <c r="AH375" i="11" s="1"/>
  <c r="AH389" i="11" s="1"/>
  <c r="AH421" i="11" s="1"/>
  <c r="AH435" i="11" s="1"/>
  <c r="AH467" i="11" s="1"/>
  <c r="AG53" i="11"/>
  <c r="AG67" i="11" s="1"/>
  <c r="AG99" i="11" s="1"/>
  <c r="AG113" i="11" s="1"/>
  <c r="AG145" i="11" s="1"/>
  <c r="AG159" i="11" s="1"/>
  <c r="AG191" i="11" s="1"/>
  <c r="AG205" i="11" s="1"/>
  <c r="AG237" i="11" s="1"/>
  <c r="AG251" i="11" s="1"/>
  <c r="AG283" i="11" s="1"/>
  <c r="AG297" i="11" s="1"/>
  <c r="AG329" i="11" s="1"/>
  <c r="AG343" i="11" s="1"/>
  <c r="AG375" i="11" s="1"/>
  <c r="AG389" i="11" s="1"/>
  <c r="AG421" i="11" s="1"/>
  <c r="AG435" i="11" s="1"/>
  <c r="AG467" i="11" s="1"/>
  <c r="AF38" i="13" s="1"/>
  <c r="AF53" i="11"/>
  <c r="AF67" i="11" s="1"/>
  <c r="AF99" i="11" s="1"/>
  <c r="AF113" i="11" s="1"/>
  <c r="AF145" i="11" s="1"/>
  <c r="AF159" i="11" s="1"/>
  <c r="AF191" i="11" s="1"/>
  <c r="AF205" i="11" s="1"/>
  <c r="AF237" i="11" s="1"/>
  <c r="AF251" i="11" s="1"/>
  <c r="AF283" i="11" s="1"/>
  <c r="AF297" i="11" s="1"/>
  <c r="AF329" i="11" s="1"/>
  <c r="AF343" i="11" s="1"/>
  <c r="AF375" i="11" s="1"/>
  <c r="AF389" i="11" s="1"/>
  <c r="AF421" i="11" s="1"/>
  <c r="AF435" i="11" s="1"/>
  <c r="AF467" i="11" s="1"/>
  <c r="AE53" i="11"/>
  <c r="AE67" i="11" s="1"/>
  <c r="AE99" i="11" s="1"/>
  <c r="AE113" i="11" s="1"/>
  <c r="AE145" i="11" s="1"/>
  <c r="AE159" i="11" s="1"/>
  <c r="AE191" i="11" s="1"/>
  <c r="AE205" i="11" s="1"/>
  <c r="AE237" i="11" s="1"/>
  <c r="AE251" i="11" s="1"/>
  <c r="AE283" i="11" s="1"/>
  <c r="AE297" i="11" s="1"/>
  <c r="AE329" i="11" s="1"/>
  <c r="AE343" i="11" s="1"/>
  <c r="AE375" i="11" s="1"/>
  <c r="AE389" i="11" s="1"/>
  <c r="AE421" i="11" s="1"/>
  <c r="AE435" i="11" s="1"/>
  <c r="AE467" i="11" s="1"/>
  <c r="AD53" i="11"/>
  <c r="AD67" i="11" s="1"/>
  <c r="AD99" i="11" s="1"/>
  <c r="AD113" i="11" s="1"/>
  <c r="AD145" i="11" s="1"/>
  <c r="AD159" i="11" s="1"/>
  <c r="AD191" i="11" s="1"/>
  <c r="AD205" i="11" s="1"/>
  <c r="AD237" i="11" s="1"/>
  <c r="AD251" i="11" s="1"/>
  <c r="AD283" i="11" s="1"/>
  <c r="AD297" i="11" s="1"/>
  <c r="AD329" i="11" s="1"/>
  <c r="AD343" i="11" s="1"/>
  <c r="AD375" i="11" s="1"/>
  <c r="AD389" i="11" s="1"/>
  <c r="AD421" i="11" s="1"/>
  <c r="AD435" i="11" s="1"/>
  <c r="AD467" i="11" s="1"/>
  <c r="AC53" i="11"/>
  <c r="AC67" i="11" s="1"/>
  <c r="AC99" i="11" s="1"/>
  <c r="AC113" i="11" s="1"/>
  <c r="AC145" i="11" s="1"/>
  <c r="AC159" i="11" s="1"/>
  <c r="AC191" i="11" s="1"/>
  <c r="AC205" i="11" s="1"/>
  <c r="AC237" i="11" s="1"/>
  <c r="AC251" i="11" s="1"/>
  <c r="AC283" i="11" s="1"/>
  <c r="AC297" i="11" s="1"/>
  <c r="AC329" i="11" s="1"/>
  <c r="AC343" i="11" s="1"/>
  <c r="AC375" i="11" s="1"/>
  <c r="AC389" i="11" s="1"/>
  <c r="AC421" i="11" s="1"/>
  <c r="AC435" i="11" s="1"/>
  <c r="AC467" i="11" s="1"/>
  <c r="AB53" i="11"/>
  <c r="AB67" i="11" s="1"/>
  <c r="AB99" i="11" s="1"/>
  <c r="AB113" i="11" s="1"/>
  <c r="AB145" i="11" s="1"/>
  <c r="AB159" i="11" s="1"/>
  <c r="AB191" i="11" s="1"/>
  <c r="AB205" i="11" s="1"/>
  <c r="AB237" i="11" s="1"/>
  <c r="AB251" i="11" s="1"/>
  <c r="AB283" i="11" s="1"/>
  <c r="AB297" i="11" s="1"/>
  <c r="AB329" i="11" s="1"/>
  <c r="AB343" i="11" s="1"/>
  <c r="AB375" i="11" s="1"/>
  <c r="AB389" i="11" s="1"/>
  <c r="AB421" i="11" s="1"/>
  <c r="AB435" i="11" s="1"/>
  <c r="AB467" i="11" s="1"/>
  <c r="AA53" i="11"/>
  <c r="AA67" i="11" s="1"/>
  <c r="AA99" i="11" s="1"/>
  <c r="AA113" i="11" s="1"/>
  <c r="AA145" i="11" s="1"/>
  <c r="AA159" i="11" s="1"/>
  <c r="AA191" i="11" s="1"/>
  <c r="AA205" i="11" s="1"/>
  <c r="AA237" i="11" s="1"/>
  <c r="AA251" i="11" s="1"/>
  <c r="AA283" i="11" s="1"/>
  <c r="AA297" i="11" s="1"/>
  <c r="AA329" i="11" s="1"/>
  <c r="AA343" i="11" s="1"/>
  <c r="AA375" i="11" s="1"/>
  <c r="AA389" i="11" s="1"/>
  <c r="AA421" i="11" s="1"/>
  <c r="AA435" i="11" s="1"/>
  <c r="AA467" i="11" s="1"/>
  <c r="Z53" i="11"/>
  <c r="Z67" i="11" s="1"/>
  <c r="Z99" i="11" s="1"/>
  <c r="Z113" i="11" s="1"/>
  <c r="Z145" i="11" s="1"/>
  <c r="Z159" i="11" s="1"/>
  <c r="Z191" i="11" s="1"/>
  <c r="Z205" i="11" s="1"/>
  <c r="Z237" i="11" s="1"/>
  <c r="Z251" i="11" s="1"/>
  <c r="Z283" i="11" s="1"/>
  <c r="Z297" i="11" s="1"/>
  <c r="Z329" i="11" s="1"/>
  <c r="Z343" i="11" s="1"/>
  <c r="Z375" i="11" s="1"/>
  <c r="Z389" i="11" s="1"/>
  <c r="Z421" i="11" s="1"/>
  <c r="Z435" i="11" s="1"/>
  <c r="Z467" i="11" s="1"/>
  <c r="Y53" i="11"/>
  <c r="Y67" i="11" s="1"/>
  <c r="Y99" i="11" s="1"/>
  <c r="Y113" i="11" s="1"/>
  <c r="Y145" i="11" s="1"/>
  <c r="Y159" i="11" s="1"/>
  <c r="Y191" i="11" s="1"/>
  <c r="Y205" i="11" s="1"/>
  <c r="Y237" i="11" s="1"/>
  <c r="Y251" i="11" s="1"/>
  <c r="Y283" i="11" s="1"/>
  <c r="Y297" i="11" s="1"/>
  <c r="Y329" i="11" s="1"/>
  <c r="Y343" i="11" s="1"/>
  <c r="Y375" i="11" s="1"/>
  <c r="Y389" i="11" s="1"/>
  <c r="Y421" i="11" s="1"/>
  <c r="Y435" i="11" s="1"/>
  <c r="Y467" i="11" s="1"/>
  <c r="Y7" i="11" s="1"/>
  <c r="H25" i="19" s="1"/>
  <c r="L26" i="17" s="1"/>
  <c r="X53" i="11"/>
  <c r="X67" i="11" s="1"/>
  <c r="X99" i="11" s="1"/>
  <c r="X113" i="11" s="1"/>
  <c r="X145" i="11" s="1"/>
  <c r="X159" i="11" s="1"/>
  <c r="X191" i="11" s="1"/>
  <c r="X205" i="11" s="1"/>
  <c r="X237" i="11" s="1"/>
  <c r="X251" i="11" s="1"/>
  <c r="X283" i="11" s="1"/>
  <c r="X297" i="11" s="1"/>
  <c r="X329" i="11" s="1"/>
  <c r="X343" i="11" s="1"/>
  <c r="X375" i="11" s="1"/>
  <c r="X389" i="11" s="1"/>
  <c r="X421" i="11" s="1"/>
  <c r="X435" i="11" s="1"/>
  <c r="X467" i="11" s="1"/>
  <c r="W53" i="11"/>
  <c r="W67" i="11" s="1"/>
  <c r="W99" i="11" s="1"/>
  <c r="W113" i="11" s="1"/>
  <c r="W145" i="11" s="1"/>
  <c r="W159" i="11" s="1"/>
  <c r="W191" i="11" s="1"/>
  <c r="W205" i="11" s="1"/>
  <c r="W237" i="11" s="1"/>
  <c r="W251" i="11" s="1"/>
  <c r="W283" i="11" s="1"/>
  <c r="W297" i="11" s="1"/>
  <c r="W329" i="11" s="1"/>
  <c r="W343" i="11" s="1"/>
  <c r="W375" i="11" s="1"/>
  <c r="W389" i="11" s="1"/>
  <c r="W421" i="11" s="1"/>
  <c r="W435" i="11" s="1"/>
  <c r="W467" i="11" s="1"/>
  <c r="V53" i="11"/>
  <c r="V67" i="11" s="1"/>
  <c r="V99" i="11" s="1"/>
  <c r="V113" i="11" s="1"/>
  <c r="V145" i="11" s="1"/>
  <c r="V159" i="11" s="1"/>
  <c r="V191" i="11" s="1"/>
  <c r="V205" i="11" s="1"/>
  <c r="V237" i="11" s="1"/>
  <c r="V251" i="11" s="1"/>
  <c r="V283" i="11" s="1"/>
  <c r="V297" i="11" s="1"/>
  <c r="V329" i="11" s="1"/>
  <c r="V343" i="11" s="1"/>
  <c r="V375" i="11" s="1"/>
  <c r="V389" i="11" s="1"/>
  <c r="V421" i="11" s="1"/>
  <c r="V435" i="11" s="1"/>
  <c r="V467" i="11" s="1"/>
  <c r="V7" i="11" s="1"/>
  <c r="H23" i="19" s="1"/>
  <c r="L24" i="17" s="1"/>
  <c r="U53" i="11"/>
  <c r="U67" i="11" s="1"/>
  <c r="U99" i="11" s="1"/>
  <c r="U113" i="11" s="1"/>
  <c r="U145" i="11" s="1"/>
  <c r="U159" i="11" s="1"/>
  <c r="U191" i="11" s="1"/>
  <c r="U205" i="11" s="1"/>
  <c r="U237" i="11" s="1"/>
  <c r="U251" i="11" s="1"/>
  <c r="U283" i="11" s="1"/>
  <c r="U297" i="11" s="1"/>
  <c r="U329" i="11" s="1"/>
  <c r="U343" i="11" s="1"/>
  <c r="U375" i="11" s="1"/>
  <c r="U389" i="11" s="1"/>
  <c r="U421" i="11" s="1"/>
  <c r="U435" i="11" s="1"/>
  <c r="U467" i="11" s="1"/>
  <c r="T38" i="13" s="1"/>
  <c r="R53" i="11"/>
  <c r="R67" i="11" s="1"/>
  <c r="R99" i="11" s="1"/>
  <c r="R113" i="11" s="1"/>
  <c r="R145" i="11" s="1"/>
  <c r="R159" i="11" s="1"/>
  <c r="R191" i="11" s="1"/>
  <c r="R205" i="11" s="1"/>
  <c r="R237" i="11" s="1"/>
  <c r="R251" i="11" s="1"/>
  <c r="R283" i="11" s="1"/>
  <c r="R297" i="11" s="1"/>
  <c r="R329" i="11" s="1"/>
  <c r="R343" i="11" s="1"/>
  <c r="R375" i="11" s="1"/>
  <c r="R389" i="11" s="1"/>
  <c r="R421" i="11" s="1"/>
  <c r="R435" i="11" s="1"/>
  <c r="R467" i="11" s="1"/>
  <c r="Q38" i="13" s="1"/>
  <c r="Q53" i="11"/>
  <c r="Q67" i="11" s="1"/>
  <c r="Q99" i="11" s="1"/>
  <c r="Q113" i="11" s="1"/>
  <c r="Q145" i="11" s="1"/>
  <c r="Q159" i="11" s="1"/>
  <c r="Q191" i="11" s="1"/>
  <c r="Q205" i="11" s="1"/>
  <c r="Q237" i="11" s="1"/>
  <c r="Q251" i="11" s="1"/>
  <c r="Q283" i="11" s="1"/>
  <c r="Q297" i="11" s="1"/>
  <c r="Q329" i="11" s="1"/>
  <c r="Q343" i="11" s="1"/>
  <c r="Q375" i="11" s="1"/>
  <c r="Q389" i="11" s="1"/>
  <c r="Q421" i="11" s="1"/>
  <c r="Q435" i="11" s="1"/>
  <c r="Q467" i="11" s="1"/>
  <c r="P53" i="11"/>
  <c r="P67" i="11" s="1"/>
  <c r="P99" i="11" s="1"/>
  <c r="P113" i="11" s="1"/>
  <c r="P145" i="11" s="1"/>
  <c r="P159" i="11" s="1"/>
  <c r="P191" i="11" s="1"/>
  <c r="P205" i="11" s="1"/>
  <c r="P237" i="11" s="1"/>
  <c r="P251" i="11" s="1"/>
  <c r="P283" i="11" s="1"/>
  <c r="P297" i="11" s="1"/>
  <c r="P329" i="11" s="1"/>
  <c r="P343" i="11" s="1"/>
  <c r="P375" i="11" s="1"/>
  <c r="P389" i="11" s="1"/>
  <c r="P421" i="11" s="1"/>
  <c r="P435" i="11" s="1"/>
  <c r="P467" i="11" s="1"/>
  <c r="O53" i="11"/>
  <c r="O67" i="11" s="1"/>
  <c r="O99" i="11" s="1"/>
  <c r="O113" i="11" s="1"/>
  <c r="O145" i="11" s="1"/>
  <c r="O159" i="11" s="1"/>
  <c r="O191" i="11" s="1"/>
  <c r="O205" i="11" s="1"/>
  <c r="O237" i="11" s="1"/>
  <c r="O251" i="11" s="1"/>
  <c r="O283" i="11" s="1"/>
  <c r="O297" i="11" s="1"/>
  <c r="O329" i="11" s="1"/>
  <c r="O343" i="11" s="1"/>
  <c r="O375" i="11" s="1"/>
  <c r="O389" i="11" s="1"/>
  <c r="O421" i="11" s="1"/>
  <c r="O435" i="11" s="1"/>
  <c r="O467" i="11" s="1"/>
  <c r="N53" i="11"/>
  <c r="N67" i="11" s="1"/>
  <c r="N99" i="11" s="1"/>
  <c r="N113" i="11" s="1"/>
  <c r="N145" i="11" s="1"/>
  <c r="N159" i="11" s="1"/>
  <c r="N191" i="11" s="1"/>
  <c r="N205" i="11" s="1"/>
  <c r="N237" i="11" s="1"/>
  <c r="N251" i="11" s="1"/>
  <c r="N283" i="11" s="1"/>
  <c r="N297" i="11" s="1"/>
  <c r="N329" i="11" s="1"/>
  <c r="N343" i="11" s="1"/>
  <c r="N375" i="11" s="1"/>
  <c r="N389" i="11" s="1"/>
  <c r="N421" i="11" s="1"/>
  <c r="N435" i="11" s="1"/>
  <c r="N467" i="11" s="1"/>
  <c r="M53" i="11"/>
  <c r="M67" i="11" s="1"/>
  <c r="M99" i="11" s="1"/>
  <c r="M113" i="11" s="1"/>
  <c r="M145" i="11" s="1"/>
  <c r="M159" i="11" s="1"/>
  <c r="M191" i="11" s="1"/>
  <c r="M205" i="11" s="1"/>
  <c r="M237" i="11" s="1"/>
  <c r="M251" i="11" s="1"/>
  <c r="M283" i="11" s="1"/>
  <c r="M297" i="11" s="1"/>
  <c r="M329" i="11" s="1"/>
  <c r="M343" i="11" s="1"/>
  <c r="M375" i="11" s="1"/>
  <c r="M389" i="11" s="1"/>
  <c r="M421" i="11" s="1"/>
  <c r="M435" i="11" s="1"/>
  <c r="M467" i="11" s="1"/>
  <c r="L53" i="11"/>
  <c r="L67" i="11" s="1"/>
  <c r="L99" i="11" s="1"/>
  <c r="L113" i="11" s="1"/>
  <c r="L145" i="11" s="1"/>
  <c r="L159" i="11" s="1"/>
  <c r="L191" i="11" s="1"/>
  <c r="L205" i="11" s="1"/>
  <c r="L237" i="11" s="1"/>
  <c r="L251" i="11" s="1"/>
  <c r="L283" i="11" s="1"/>
  <c r="L297" i="11" s="1"/>
  <c r="L329" i="11" s="1"/>
  <c r="L343" i="11" s="1"/>
  <c r="L375" i="11" s="1"/>
  <c r="L389" i="11" s="1"/>
  <c r="L421" i="11" s="1"/>
  <c r="L435" i="11" s="1"/>
  <c r="L467" i="11" s="1"/>
  <c r="I237" i="11"/>
  <c r="I467" i="11"/>
  <c r="I421" i="11"/>
  <c r="I375" i="11"/>
  <c r="I329" i="11"/>
  <c r="I283" i="11"/>
  <c r="Y489" i="11"/>
  <c r="Y499" i="11" s="1"/>
  <c r="Y509" i="11" s="1"/>
  <c r="T489" i="11"/>
  <c r="T499" i="11" s="1"/>
  <c r="T509" i="11" s="1"/>
  <c r="I191" i="11"/>
  <c r="I145" i="11"/>
  <c r="I99" i="11"/>
  <c r="I53" i="11"/>
  <c r="C516" i="10"/>
  <c r="E516" i="10"/>
  <c r="G516" i="10"/>
  <c r="AJ12" i="10"/>
  <c r="AJ58" i="10"/>
  <c r="G7" i="10"/>
  <c r="G389" i="10" s="1"/>
  <c r="F53" i="10"/>
  <c r="F67" i="10" s="1"/>
  <c r="F99" i="10" s="1"/>
  <c r="F113" i="10" s="1"/>
  <c r="F145" i="10" s="1"/>
  <c r="F159" i="10" s="1"/>
  <c r="F191" i="10" s="1"/>
  <c r="F205" i="10" s="1"/>
  <c r="F237" i="10" s="1"/>
  <c r="F251" i="10" s="1"/>
  <c r="F283" i="10" s="1"/>
  <c r="F297" i="10" s="1"/>
  <c r="F329" i="10" s="1"/>
  <c r="F343" i="10" s="1"/>
  <c r="F375" i="10" s="1"/>
  <c r="F389" i="10" s="1"/>
  <c r="F421" i="10" s="1"/>
  <c r="F435" i="10" s="1"/>
  <c r="F467" i="10" s="1"/>
  <c r="E53" i="10"/>
  <c r="E67" i="10" s="1"/>
  <c r="E99" i="10" s="1"/>
  <c r="E113" i="10" s="1"/>
  <c r="E145" i="10" s="1"/>
  <c r="E159" i="10" s="1"/>
  <c r="E191" i="10" s="1"/>
  <c r="E205" i="10" s="1"/>
  <c r="E237" i="10" s="1"/>
  <c r="E251" i="10" s="1"/>
  <c r="E283" i="10" s="1"/>
  <c r="E297" i="10" s="1"/>
  <c r="E329" i="10" s="1"/>
  <c r="E343" i="10" s="1"/>
  <c r="E375" i="10" s="1"/>
  <c r="E389" i="10" s="1"/>
  <c r="E421" i="10" s="1"/>
  <c r="E435" i="10" s="1"/>
  <c r="E467" i="10" s="1"/>
  <c r="D53" i="10"/>
  <c r="D67" i="10" s="1"/>
  <c r="D99" i="10" s="1"/>
  <c r="D113" i="10" s="1"/>
  <c r="D145" i="10" s="1"/>
  <c r="D159" i="10" s="1"/>
  <c r="D191" i="10" s="1"/>
  <c r="D205" i="10" s="1"/>
  <c r="D237" i="10" s="1"/>
  <c r="D251" i="10" s="1"/>
  <c r="D283" i="10" s="1"/>
  <c r="D297" i="10" s="1"/>
  <c r="D329" i="10" s="1"/>
  <c r="D343" i="10" s="1"/>
  <c r="D375" i="10" s="1"/>
  <c r="D389" i="10" s="1"/>
  <c r="D421" i="10" s="1"/>
  <c r="D435" i="10" s="1"/>
  <c r="D467" i="10" s="1"/>
  <c r="C53" i="10"/>
  <c r="C67" i="10" s="1"/>
  <c r="C99" i="10" s="1"/>
  <c r="C113" i="10" s="1"/>
  <c r="C145" i="10" s="1"/>
  <c r="C159" i="10" s="1"/>
  <c r="C191" i="10" s="1"/>
  <c r="C205" i="10" s="1"/>
  <c r="C237" i="10" s="1"/>
  <c r="C251" i="10" s="1"/>
  <c r="C283" i="10" s="1"/>
  <c r="C297" i="10" s="1"/>
  <c r="C329" i="10" s="1"/>
  <c r="C343" i="10" s="1"/>
  <c r="C375" i="10" s="1"/>
  <c r="C389" i="10" s="1"/>
  <c r="C421" i="10" s="1"/>
  <c r="C435" i="10" s="1"/>
  <c r="C467" i="10" s="1"/>
  <c r="B53" i="10"/>
  <c r="B67" i="10" s="1"/>
  <c r="B99" i="10" s="1"/>
  <c r="B113" i="10" s="1"/>
  <c r="B145" i="10" s="1"/>
  <c r="B159" i="10" s="1"/>
  <c r="B191" i="10" s="1"/>
  <c r="B205" i="10" s="1"/>
  <c r="B237" i="10" s="1"/>
  <c r="B251" i="10" s="1"/>
  <c r="B283" i="10" s="1"/>
  <c r="B297" i="10" s="1"/>
  <c r="B329" i="10" s="1"/>
  <c r="B343" i="10" s="1"/>
  <c r="B375" i="10" s="1"/>
  <c r="B389" i="10" s="1"/>
  <c r="B421" i="10" s="1"/>
  <c r="B435" i="10" s="1"/>
  <c r="B467" i="10" s="1"/>
  <c r="AK53" i="10"/>
  <c r="AK67" i="10" s="1"/>
  <c r="AK99" i="10" s="1"/>
  <c r="AK113" i="10" s="1"/>
  <c r="AK145" i="10" s="1"/>
  <c r="AK159" i="10" s="1"/>
  <c r="AK191" i="10" s="1"/>
  <c r="AK205" i="10" s="1"/>
  <c r="AK237" i="10" s="1"/>
  <c r="AK251" i="10" s="1"/>
  <c r="AK283" i="10" s="1"/>
  <c r="AK297" i="10" s="1"/>
  <c r="AK329" i="10" s="1"/>
  <c r="AK343" i="10" s="1"/>
  <c r="AK375" i="10" s="1"/>
  <c r="AK389" i="10" s="1"/>
  <c r="AK421" i="10" s="1"/>
  <c r="AK435" i="10" s="1"/>
  <c r="AK467" i="10" s="1"/>
  <c r="AJ53" i="10"/>
  <c r="AJ67" i="10" s="1"/>
  <c r="AJ99" i="10" s="1"/>
  <c r="AJ113" i="10" s="1"/>
  <c r="AJ145" i="10" s="1"/>
  <c r="AJ159" i="10" s="1"/>
  <c r="AJ191" i="10" s="1"/>
  <c r="AJ205" i="10" s="1"/>
  <c r="AJ237" i="10" s="1"/>
  <c r="AJ251" i="10" s="1"/>
  <c r="AJ283" i="10" s="1"/>
  <c r="AJ297" i="10" s="1"/>
  <c r="AJ329" i="10" s="1"/>
  <c r="AJ343" i="10" s="1"/>
  <c r="AJ375" i="10" s="1"/>
  <c r="AJ389" i="10" s="1"/>
  <c r="AJ421" i="10" s="1"/>
  <c r="AJ435" i="10" s="1"/>
  <c r="AJ467" i="10" s="1"/>
  <c r="AH53" i="10"/>
  <c r="AH67" i="10" s="1"/>
  <c r="AH99" i="10" s="1"/>
  <c r="AH113" i="10" s="1"/>
  <c r="AH145" i="10" s="1"/>
  <c r="AH159" i="10" s="1"/>
  <c r="AH191" i="10" s="1"/>
  <c r="AH205" i="10" s="1"/>
  <c r="AH237" i="10" s="1"/>
  <c r="AH251" i="10" s="1"/>
  <c r="AH283" i="10" s="1"/>
  <c r="AH297" i="10" s="1"/>
  <c r="AH329" i="10" s="1"/>
  <c r="AH343" i="10" s="1"/>
  <c r="AH375" i="10" s="1"/>
  <c r="AH389" i="10" s="1"/>
  <c r="AH421" i="10" s="1"/>
  <c r="AH435" i="10" s="1"/>
  <c r="AH467" i="10" s="1"/>
  <c r="AG53" i="10"/>
  <c r="AG67" i="10" s="1"/>
  <c r="AG99" i="10" s="1"/>
  <c r="AG113" i="10" s="1"/>
  <c r="AG145" i="10" s="1"/>
  <c r="AG159" i="10" s="1"/>
  <c r="AG191" i="10" s="1"/>
  <c r="AG205" i="10" s="1"/>
  <c r="AG237" i="10" s="1"/>
  <c r="AG251" i="10" s="1"/>
  <c r="AG283" i="10" s="1"/>
  <c r="AG297" i="10" s="1"/>
  <c r="AG329" i="10" s="1"/>
  <c r="AG343" i="10" s="1"/>
  <c r="AG375" i="10" s="1"/>
  <c r="AG389" i="10" s="1"/>
  <c r="AG421" i="10" s="1"/>
  <c r="AG435" i="10" s="1"/>
  <c r="AG467" i="10" s="1"/>
  <c r="AF53" i="10"/>
  <c r="AF67" i="10" s="1"/>
  <c r="AF99" i="10" s="1"/>
  <c r="AF113" i="10" s="1"/>
  <c r="AF145" i="10" s="1"/>
  <c r="AF159" i="10" s="1"/>
  <c r="AF191" i="10" s="1"/>
  <c r="AF205" i="10" s="1"/>
  <c r="AF237" i="10" s="1"/>
  <c r="AF251" i="10" s="1"/>
  <c r="AF283" i="10" s="1"/>
  <c r="AF297" i="10" s="1"/>
  <c r="AF329" i="10" s="1"/>
  <c r="AF343" i="10" s="1"/>
  <c r="AF375" i="10" s="1"/>
  <c r="AF389" i="10" s="1"/>
  <c r="AF421" i="10" s="1"/>
  <c r="AF435" i="10" s="1"/>
  <c r="AF467" i="10" s="1"/>
  <c r="AE53" i="10"/>
  <c r="AE67" i="10" s="1"/>
  <c r="AE99" i="10" s="1"/>
  <c r="AE113" i="10" s="1"/>
  <c r="AE145" i="10" s="1"/>
  <c r="AE159" i="10" s="1"/>
  <c r="AE191" i="10" s="1"/>
  <c r="AE205" i="10" s="1"/>
  <c r="AE237" i="10" s="1"/>
  <c r="AE251" i="10" s="1"/>
  <c r="AE283" i="10" s="1"/>
  <c r="AE297" i="10" s="1"/>
  <c r="AE329" i="10" s="1"/>
  <c r="AE343" i="10" s="1"/>
  <c r="AE375" i="10" s="1"/>
  <c r="AE389" i="10" s="1"/>
  <c r="AE421" i="10" s="1"/>
  <c r="AE435" i="10" s="1"/>
  <c r="AE467" i="10" s="1"/>
  <c r="AD53" i="10"/>
  <c r="AD67" i="10" s="1"/>
  <c r="AD99" i="10" s="1"/>
  <c r="AD113" i="10" s="1"/>
  <c r="AD145" i="10" s="1"/>
  <c r="AD159" i="10" s="1"/>
  <c r="AD191" i="10" s="1"/>
  <c r="AD205" i="10" s="1"/>
  <c r="AD237" i="10" s="1"/>
  <c r="AD251" i="10" s="1"/>
  <c r="AD283" i="10" s="1"/>
  <c r="AD297" i="10" s="1"/>
  <c r="AD329" i="10" s="1"/>
  <c r="AD343" i="10" s="1"/>
  <c r="AD375" i="10" s="1"/>
  <c r="AD389" i="10" s="1"/>
  <c r="AD421" i="10" s="1"/>
  <c r="AD435" i="10" s="1"/>
  <c r="AD467" i="10" s="1"/>
  <c r="AC53" i="10"/>
  <c r="AC67" i="10" s="1"/>
  <c r="AC99" i="10" s="1"/>
  <c r="AC113" i="10" s="1"/>
  <c r="AC145" i="10" s="1"/>
  <c r="AC159" i="10" s="1"/>
  <c r="AC191" i="10" s="1"/>
  <c r="AC205" i="10" s="1"/>
  <c r="AC237" i="10" s="1"/>
  <c r="AC251" i="10" s="1"/>
  <c r="AC283" i="10" s="1"/>
  <c r="AC297" i="10" s="1"/>
  <c r="AC329" i="10" s="1"/>
  <c r="AC343" i="10" s="1"/>
  <c r="AC375" i="10" s="1"/>
  <c r="AC389" i="10" s="1"/>
  <c r="AC421" i="10" s="1"/>
  <c r="AC435" i="10" s="1"/>
  <c r="AC467" i="10" s="1"/>
  <c r="AB53" i="10"/>
  <c r="AB67" i="10" s="1"/>
  <c r="AB99" i="10" s="1"/>
  <c r="AB113" i="10" s="1"/>
  <c r="AB145" i="10" s="1"/>
  <c r="AB159" i="10" s="1"/>
  <c r="AB191" i="10" s="1"/>
  <c r="AB205" i="10" s="1"/>
  <c r="AB237" i="10" s="1"/>
  <c r="AB251" i="10" s="1"/>
  <c r="AB283" i="10" s="1"/>
  <c r="AB297" i="10" s="1"/>
  <c r="AB329" i="10" s="1"/>
  <c r="AB343" i="10" s="1"/>
  <c r="AB375" i="10" s="1"/>
  <c r="AB389" i="10" s="1"/>
  <c r="AB421" i="10" s="1"/>
  <c r="AB435" i="10" s="1"/>
  <c r="AB467" i="10" s="1"/>
  <c r="AA53" i="10"/>
  <c r="AA67" i="10" s="1"/>
  <c r="AA99" i="10" s="1"/>
  <c r="AA113" i="10" s="1"/>
  <c r="AA145" i="10" s="1"/>
  <c r="AA159" i="10" s="1"/>
  <c r="AA191" i="10" s="1"/>
  <c r="AA205" i="10" s="1"/>
  <c r="AA237" i="10" s="1"/>
  <c r="AA251" i="10" s="1"/>
  <c r="AA283" i="10" s="1"/>
  <c r="AA297" i="10" s="1"/>
  <c r="AA329" i="10" s="1"/>
  <c r="AA343" i="10" s="1"/>
  <c r="AA375" i="10" s="1"/>
  <c r="AA389" i="10" s="1"/>
  <c r="AA421" i="10" s="1"/>
  <c r="AA435" i="10" s="1"/>
  <c r="AA467" i="10" s="1"/>
  <c r="Z53" i="10"/>
  <c r="Z67" i="10" s="1"/>
  <c r="Z99" i="10" s="1"/>
  <c r="Z113" i="10" s="1"/>
  <c r="Z145" i="10" s="1"/>
  <c r="Z159" i="10" s="1"/>
  <c r="Z191" i="10" s="1"/>
  <c r="Z205" i="10" s="1"/>
  <c r="Z237" i="10" s="1"/>
  <c r="Z251" i="10" s="1"/>
  <c r="Z283" i="10" s="1"/>
  <c r="Z297" i="10" s="1"/>
  <c r="Z329" i="10" s="1"/>
  <c r="Z343" i="10" s="1"/>
  <c r="Z375" i="10" s="1"/>
  <c r="Z389" i="10" s="1"/>
  <c r="Z421" i="10" s="1"/>
  <c r="Z435" i="10" s="1"/>
  <c r="Z467" i="10" s="1"/>
  <c r="Y53" i="10"/>
  <c r="Y67" i="10" s="1"/>
  <c r="Y99" i="10" s="1"/>
  <c r="Y113" i="10" s="1"/>
  <c r="Y145" i="10" s="1"/>
  <c r="Y159" i="10" s="1"/>
  <c r="Y191" i="10" s="1"/>
  <c r="Y205" i="10" s="1"/>
  <c r="Y237" i="10" s="1"/>
  <c r="Y251" i="10" s="1"/>
  <c r="Y283" i="10" s="1"/>
  <c r="Y297" i="10" s="1"/>
  <c r="Y329" i="10" s="1"/>
  <c r="Y343" i="10" s="1"/>
  <c r="Y375" i="10" s="1"/>
  <c r="Y389" i="10" s="1"/>
  <c r="Y421" i="10" s="1"/>
  <c r="Y435" i="10" s="1"/>
  <c r="Y467" i="10" s="1"/>
  <c r="X53" i="10"/>
  <c r="X67" i="10" s="1"/>
  <c r="X99" i="10" s="1"/>
  <c r="X113" i="10" s="1"/>
  <c r="X145" i="10" s="1"/>
  <c r="X159" i="10" s="1"/>
  <c r="X191" i="10" s="1"/>
  <c r="X205" i="10" s="1"/>
  <c r="X237" i="10" s="1"/>
  <c r="X251" i="10" s="1"/>
  <c r="X283" i="10" s="1"/>
  <c r="X297" i="10" s="1"/>
  <c r="X329" i="10" s="1"/>
  <c r="X343" i="10" s="1"/>
  <c r="X375" i="10" s="1"/>
  <c r="X389" i="10" s="1"/>
  <c r="X421" i="10" s="1"/>
  <c r="X435" i="10" s="1"/>
  <c r="X467" i="10" s="1"/>
  <c r="W53" i="10"/>
  <c r="W67" i="10" s="1"/>
  <c r="W99" i="10" s="1"/>
  <c r="W113" i="10" s="1"/>
  <c r="W145" i="10" s="1"/>
  <c r="W159" i="10" s="1"/>
  <c r="W191" i="10" s="1"/>
  <c r="W205" i="10" s="1"/>
  <c r="W237" i="10" s="1"/>
  <c r="W251" i="10" s="1"/>
  <c r="W283" i="10" s="1"/>
  <c r="W297" i="10" s="1"/>
  <c r="W329" i="10" s="1"/>
  <c r="W343" i="10" s="1"/>
  <c r="W375" i="10" s="1"/>
  <c r="W389" i="10" s="1"/>
  <c r="W421" i="10" s="1"/>
  <c r="W435" i="10" s="1"/>
  <c r="W467" i="10" s="1"/>
  <c r="V53" i="10"/>
  <c r="V67" i="10" s="1"/>
  <c r="V99" i="10" s="1"/>
  <c r="V113" i="10" s="1"/>
  <c r="V145" i="10" s="1"/>
  <c r="V159" i="10" s="1"/>
  <c r="V191" i="10" s="1"/>
  <c r="V205" i="10" s="1"/>
  <c r="V237" i="10" s="1"/>
  <c r="V251" i="10" s="1"/>
  <c r="V283" i="10" s="1"/>
  <c r="V297" i="10" s="1"/>
  <c r="V329" i="10" s="1"/>
  <c r="V343" i="10" s="1"/>
  <c r="V375" i="10" s="1"/>
  <c r="V389" i="10" s="1"/>
  <c r="V421" i="10" s="1"/>
  <c r="V435" i="10" s="1"/>
  <c r="V467" i="10" s="1"/>
  <c r="U53" i="10"/>
  <c r="U67" i="10" s="1"/>
  <c r="U99" i="10" s="1"/>
  <c r="U113" i="10" s="1"/>
  <c r="U145" i="10" s="1"/>
  <c r="U159" i="10" s="1"/>
  <c r="U191" i="10" s="1"/>
  <c r="U205" i="10" s="1"/>
  <c r="U237" i="10" s="1"/>
  <c r="U251" i="10" s="1"/>
  <c r="U283" i="10" s="1"/>
  <c r="U297" i="10" s="1"/>
  <c r="U329" i="10" s="1"/>
  <c r="U343" i="10" s="1"/>
  <c r="U375" i="10" s="1"/>
  <c r="U389" i="10" s="1"/>
  <c r="U421" i="10" s="1"/>
  <c r="U435" i="10" s="1"/>
  <c r="U467" i="10" s="1"/>
  <c r="R53" i="10"/>
  <c r="R67" i="10" s="1"/>
  <c r="R99" i="10" s="1"/>
  <c r="R113" i="10" s="1"/>
  <c r="R145" i="10" s="1"/>
  <c r="R159" i="10" s="1"/>
  <c r="R191" i="10" s="1"/>
  <c r="R205" i="10" s="1"/>
  <c r="R237" i="10" s="1"/>
  <c r="R251" i="10" s="1"/>
  <c r="R283" i="10" s="1"/>
  <c r="R297" i="10" s="1"/>
  <c r="R329" i="10" s="1"/>
  <c r="R343" i="10" s="1"/>
  <c r="R375" i="10" s="1"/>
  <c r="R389" i="10" s="1"/>
  <c r="R421" i="10" s="1"/>
  <c r="R435" i="10" s="1"/>
  <c r="R467" i="10" s="1"/>
  <c r="Q53" i="10"/>
  <c r="Q67" i="10" s="1"/>
  <c r="Q99" i="10" s="1"/>
  <c r="Q113" i="10" s="1"/>
  <c r="Q145" i="10" s="1"/>
  <c r="Q159" i="10" s="1"/>
  <c r="Q191" i="10" s="1"/>
  <c r="Q205" i="10" s="1"/>
  <c r="Q237" i="10" s="1"/>
  <c r="Q251" i="10" s="1"/>
  <c r="Q283" i="10" s="1"/>
  <c r="Q297" i="10" s="1"/>
  <c r="Q329" i="10" s="1"/>
  <c r="Q343" i="10" s="1"/>
  <c r="Q375" i="10" s="1"/>
  <c r="Q389" i="10" s="1"/>
  <c r="Q421" i="10" s="1"/>
  <c r="Q435" i="10" s="1"/>
  <c r="Q467" i="10" s="1"/>
  <c r="P53" i="10"/>
  <c r="P67" i="10" s="1"/>
  <c r="P99" i="10" s="1"/>
  <c r="P113" i="10" s="1"/>
  <c r="P145" i="10" s="1"/>
  <c r="P159" i="10" s="1"/>
  <c r="P191" i="10" s="1"/>
  <c r="P205" i="10" s="1"/>
  <c r="P237" i="10" s="1"/>
  <c r="P251" i="10" s="1"/>
  <c r="P283" i="10" s="1"/>
  <c r="P297" i="10" s="1"/>
  <c r="P329" i="10" s="1"/>
  <c r="P343" i="10" s="1"/>
  <c r="P375" i="10" s="1"/>
  <c r="P389" i="10" s="1"/>
  <c r="P421" i="10" s="1"/>
  <c r="P435" i="10" s="1"/>
  <c r="P467" i="10" s="1"/>
  <c r="O53" i="10"/>
  <c r="O67" i="10" s="1"/>
  <c r="O99" i="10" s="1"/>
  <c r="O113" i="10" s="1"/>
  <c r="O145" i="10" s="1"/>
  <c r="O159" i="10" s="1"/>
  <c r="O191" i="10" s="1"/>
  <c r="O205" i="10" s="1"/>
  <c r="O237" i="10" s="1"/>
  <c r="O251" i="10" s="1"/>
  <c r="O283" i="10" s="1"/>
  <c r="O297" i="10" s="1"/>
  <c r="O329" i="10" s="1"/>
  <c r="O343" i="10" s="1"/>
  <c r="O375" i="10" s="1"/>
  <c r="O389" i="10" s="1"/>
  <c r="O421" i="10" s="1"/>
  <c r="O435" i="10" s="1"/>
  <c r="O467" i="10" s="1"/>
  <c r="N53" i="10"/>
  <c r="N67" i="10" s="1"/>
  <c r="N99" i="10" s="1"/>
  <c r="N113" i="10" s="1"/>
  <c r="N145" i="10" s="1"/>
  <c r="N159" i="10" s="1"/>
  <c r="N191" i="10" s="1"/>
  <c r="N205" i="10" s="1"/>
  <c r="N237" i="10" s="1"/>
  <c r="N251" i="10" s="1"/>
  <c r="N283" i="10" s="1"/>
  <c r="N297" i="10" s="1"/>
  <c r="N329" i="10" s="1"/>
  <c r="N343" i="10" s="1"/>
  <c r="N375" i="10" s="1"/>
  <c r="N389" i="10" s="1"/>
  <c r="N421" i="10" s="1"/>
  <c r="N435" i="10" s="1"/>
  <c r="N467" i="10" s="1"/>
  <c r="M53" i="10"/>
  <c r="M67" i="10" s="1"/>
  <c r="M99" i="10" s="1"/>
  <c r="M113" i="10" s="1"/>
  <c r="M145" i="10" s="1"/>
  <c r="M159" i="10" s="1"/>
  <c r="M191" i="10" s="1"/>
  <c r="M205" i="10" s="1"/>
  <c r="M237" i="10" s="1"/>
  <c r="M251" i="10" s="1"/>
  <c r="M283" i="10" s="1"/>
  <c r="M297" i="10" s="1"/>
  <c r="M329" i="10" s="1"/>
  <c r="M343" i="10" s="1"/>
  <c r="M375" i="10" s="1"/>
  <c r="M389" i="10" s="1"/>
  <c r="M421" i="10" s="1"/>
  <c r="M435" i="10" s="1"/>
  <c r="M467" i="10" s="1"/>
  <c r="L53" i="10"/>
  <c r="L67" i="10" s="1"/>
  <c r="L99" i="10" s="1"/>
  <c r="L113" i="10" s="1"/>
  <c r="L145" i="10" s="1"/>
  <c r="L159" i="10" s="1"/>
  <c r="L191" i="10" s="1"/>
  <c r="L205" i="10" s="1"/>
  <c r="L237" i="10" s="1"/>
  <c r="L251" i="10" s="1"/>
  <c r="L283" i="10" s="1"/>
  <c r="L297" i="10" s="1"/>
  <c r="L329" i="10" s="1"/>
  <c r="L343" i="10" s="1"/>
  <c r="L375" i="10" s="1"/>
  <c r="L389" i="10" s="1"/>
  <c r="L421" i="10" s="1"/>
  <c r="L435" i="10" s="1"/>
  <c r="L467" i="10" s="1"/>
  <c r="I237" i="10"/>
  <c r="I467" i="10"/>
  <c r="I421" i="10"/>
  <c r="I375" i="10"/>
  <c r="I329" i="10"/>
  <c r="I283" i="10"/>
  <c r="H10" i="10"/>
  <c r="Y489" i="10"/>
  <c r="Y499" i="10" s="1"/>
  <c r="Y509" i="10" s="1"/>
  <c r="T489" i="10"/>
  <c r="T499" i="10" s="1"/>
  <c r="T509" i="10" s="1"/>
  <c r="I191" i="10"/>
  <c r="I145" i="10"/>
  <c r="I99" i="10"/>
  <c r="I53" i="10"/>
  <c r="Z33" i="13"/>
  <c r="L27" i="13"/>
  <c r="O23" i="13"/>
  <c r="F11" i="13"/>
  <c r="D8" i="13"/>
  <c r="F48" i="13" s="1"/>
  <c r="F62" i="13" s="1"/>
  <c r="U53" i="9"/>
  <c r="U67" i="9" s="1"/>
  <c r="U99" i="9" s="1"/>
  <c r="U113" i="9" s="1"/>
  <c r="U145" i="9" s="1"/>
  <c r="U159" i="9" s="1"/>
  <c r="U191" i="9" s="1"/>
  <c r="U205" i="9" s="1"/>
  <c r="U237" i="9" s="1"/>
  <c r="U251" i="9" s="1"/>
  <c r="U283" i="9" s="1"/>
  <c r="U297" i="9" s="1"/>
  <c r="U329" i="9" s="1"/>
  <c r="U343" i="9" s="1"/>
  <c r="U375" i="9" s="1"/>
  <c r="U389" i="9" s="1"/>
  <c r="U421" i="9" s="1"/>
  <c r="U435" i="9" s="1"/>
  <c r="U467" i="9" s="1"/>
  <c r="V53" i="9"/>
  <c r="V67" i="9" s="1"/>
  <c r="V99" i="9" s="1"/>
  <c r="V113" i="9" s="1"/>
  <c r="V145" i="9" s="1"/>
  <c r="V159" i="9" s="1"/>
  <c r="V191" i="9" s="1"/>
  <c r="V205" i="9" s="1"/>
  <c r="V237" i="9" s="1"/>
  <c r="V251" i="9" s="1"/>
  <c r="V283" i="9" s="1"/>
  <c r="V297" i="9" s="1"/>
  <c r="V329" i="9" s="1"/>
  <c r="V343" i="9" s="1"/>
  <c r="V375" i="9" s="1"/>
  <c r="V389" i="9" s="1"/>
  <c r="V421" i="9" s="1"/>
  <c r="V435" i="9" s="1"/>
  <c r="V467" i="9" s="1"/>
  <c r="W53" i="9"/>
  <c r="W67" i="9" s="1"/>
  <c r="W99" i="9" s="1"/>
  <c r="W113" i="9" s="1"/>
  <c r="W145" i="9" s="1"/>
  <c r="W159" i="9" s="1"/>
  <c r="W191" i="9" s="1"/>
  <c r="W205" i="9" s="1"/>
  <c r="W237" i="9" s="1"/>
  <c r="W251" i="9" s="1"/>
  <c r="W283" i="9" s="1"/>
  <c r="W297" i="9" s="1"/>
  <c r="W329" i="9" s="1"/>
  <c r="W343" i="9" s="1"/>
  <c r="W375" i="9" s="1"/>
  <c r="W389" i="9" s="1"/>
  <c r="W421" i="9" s="1"/>
  <c r="W435" i="9" s="1"/>
  <c r="W467" i="9" s="1"/>
  <c r="X53" i="9"/>
  <c r="X67" i="9" s="1"/>
  <c r="X99" i="9" s="1"/>
  <c r="X113" i="9" s="1"/>
  <c r="X145" i="9" s="1"/>
  <c r="X159" i="9" s="1"/>
  <c r="X191" i="9" s="1"/>
  <c r="X205" i="9" s="1"/>
  <c r="X237" i="9" s="1"/>
  <c r="X251" i="9" s="1"/>
  <c r="X283" i="9" s="1"/>
  <c r="X297" i="9" s="1"/>
  <c r="X329" i="9" s="1"/>
  <c r="X343" i="9" s="1"/>
  <c r="X375" i="9" s="1"/>
  <c r="X389" i="9" s="1"/>
  <c r="X421" i="9" s="1"/>
  <c r="X435" i="9" s="1"/>
  <c r="X467" i="9" s="1"/>
  <c r="Y53" i="9"/>
  <c r="Y67" i="9" s="1"/>
  <c r="Y99" i="9" s="1"/>
  <c r="Y113" i="9" s="1"/>
  <c r="Y145" i="9" s="1"/>
  <c r="Y159" i="9" s="1"/>
  <c r="Y191" i="9" s="1"/>
  <c r="Y205" i="9" s="1"/>
  <c r="Y237" i="9" s="1"/>
  <c r="Y251" i="9" s="1"/>
  <c r="Y283" i="9" s="1"/>
  <c r="Y297" i="9" s="1"/>
  <c r="Y329" i="9" s="1"/>
  <c r="Y343" i="9" s="1"/>
  <c r="Y375" i="9" s="1"/>
  <c r="Y389" i="9" s="1"/>
  <c r="Y421" i="9" s="1"/>
  <c r="Y435" i="9" s="1"/>
  <c r="Y467" i="9" s="1"/>
  <c r="Z53" i="9"/>
  <c r="Z67" i="9" s="1"/>
  <c r="Z99" i="9" s="1"/>
  <c r="Z113" i="9" s="1"/>
  <c r="Z145" i="9" s="1"/>
  <c r="Z159" i="9" s="1"/>
  <c r="Z191" i="9" s="1"/>
  <c r="Z205" i="9" s="1"/>
  <c r="Z237" i="9" s="1"/>
  <c r="Z251" i="9" s="1"/>
  <c r="Z283" i="9" s="1"/>
  <c r="Z297" i="9" s="1"/>
  <c r="Z329" i="9" s="1"/>
  <c r="Z343" i="9" s="1"/>
  <c r="Z375" i="9" s="1"/>
  <c r="Z389" i="9" s="1"/>
  <c r="Z421" i="9" s="1"/>
  <c r="Z435" i="9" s="1"/>
  <c r="Z467" i="9" s="1"/>
  <c r="AA53" i="9"/>
  <c r="AA67" i="9" s="1"/>
  <c r="AA99" i="9" s="1"/>
  <c r="AA113" i="9" s="1"/>
  <c r="AA145" i="9" s="1"/>
  <c r="AA159" i="9" s="1"/>
  <c r="AA191" i="9" s="1"/>
  <c r="AA205" i="9" s="1"/>
  <c r="AA237" i="9" s="1"/>
  <c r="AA251" i="9" s="1"/>
  <c r="AA283" i="9" s="1"/>
  <c r="AA297" i="9" s="1"/>
  <c r="AA329" i="9" s="1"/>
  <c r="AA343" i="9" s="1"/>
  <c r="AA375" i="9" s="1"/>
  <c r="AA389" i="9" s="1"/>
  <c r="AA421" i="9" s="1"/>
  <c r="AA435" i="9" s="1"/>
  <c r="AA467" i="9" s="1"/>
  <c r="AB53" i="9"/>
  <c r="AB67" i="9" s="1"/>
  <c r="AB99" i="9" s="1"/>
  <c r="AB113" i="9" s="1"/>
  <c r="AB145" i="9" s="1"/>
  <c r="AB159" i="9" s="1"/>
  <c r="AB191" i="9" s="1"/>
  <c r="AB205" i="9" s="1"/>
  <c r="AB237" i="9" s="1"/>
  <c r="AB251" i="9" s="1"/>
  <c r="AB283" i="9" s="1"/>
  <c r="AB297" i="9" s="1"/>
  <c r="AB329" i="9" s="1"/>
  <c r="AB343" i="9" s="1"/>
  <c r="AB375" i="9" s="1"/>
  <c r="AB389" i="9" s="1"/>
  <c r="AB421" i="9" s="1"/>
  <c r="AB435" i="9" s="1"/>
  <c r="AB467" i="9" s="1"/>
  <c r="AC53" i="9"/>
  <c r="AC67" i="9" s="1"/>
  <c r="AC99" i="9" s="1"/>
  <c r="AC113" i="9" s="1"/>
  <c r="AC145" i="9" s="1"/>
  <c r="AC159" i="9" s="1"/>
  <c r="AC191" i="9" s="1"/>
  <c r="AC205" i="9" s="1"/>
  <c r="AC237" i="9" s="1"/>
  <c r="AC251" i="9" s="1"/>
  <c r="AC283" i="9" s="1"/>
  <c r="AC297" i="9" s="1"/>
  <c r="AC329" i="9" s="1"/>
  <c r="AC343" i="9" s="1"/>
  <c r="AC375" i="9" s="1"/>
  <c r="AC389" i="9" s="1"/>
  <c r="AC421" i="9" s="1"/>
  <c r="AC435" i="9" s="1"/>
  <c r="AC467" i="9" s="1"/>
  <c r="AD53" i="9"/>
  <c r="AD67" i="9" s="1"/>
  <c r="AD99" i="9" s="1"/>
  <c r="AD113" i="9" s="1"/>
  <c r="AD145" i="9" s="1"/>
  <c r="AD159" i="9" s="1"/>
  <c r="AD191" i="9" s="1"/>
  <c r="AD205" i="9" s="1"/>
  <c r="AD237" i="9" s="1"/>
  <c r="AD251" i="9" s="1"/>
  <c r="AD283" i="9" s="1"/>
  <c r="AD297" i="9" s="1"/>
  <c r="AD329" i="9" s="1"/>
  <c r="AD343" i="9" s="1"/>
  <c r="AD375" i="9" s="1"/>
  <c r="AD389" i="9" s="1"/>
  <c r="AD421" i="9" s="1"/>
  <c r="AD435" i="9" s="1"/>
  <c r="AD467" i="9" s="1"/>
  <c r="AE53" i="9"/>
  <c r="AE67" i="9" s="1"/>
  <c r="AE99" i="9" s="1"/>
  <c r="AE113" i="9" s="1"/>
  <c r="AE145" i="9" s="1"/>
  <c r="AE159" i="9" s="1"/>
  <c r="AE191" i="9" s="1"/>
  <c r="AE205" i="9" s="1"/>
  <c r="AE237" i="9" s="1"/>
  <c r="AE251" i="9" s="1"/>
  <c r="AE283" i="9" s="1"/>
  <c r="AE297" i="9" s="1"/>
  <c r="AE329" i="9" s="1"/>
  <c r="AE343" i="9" s="1"/>
  <c r="AE375" i="9" s="1"/>
  <c r="AE389" i="9" s="1"/>
  <c r="AE421" i="9" s="1"/>
  <c r="AE435" i="9" s="1"/>
  <c r="AE467" i="9" s="1"/>
  <c r="AF53" i="9"/>
  <c r="AF67" i="9" s="1"/>
  <c r="AF99" i="9" s="1"/>
  <c r="AF113" i="9" s="1"/>
  <c r="AF145" i="9" s="1"/>
  <c r="AF159" i="9" s="1"/>
  <c r="AF191" i="9" s="1"/>
  <c r="AF205" i="9" s="1"/>
  <c r="AF237" i="9" s="1"/>
  <c r="AF251" i="9" s="1"/>
  <c r="AF283" i="9" s="1"/>
  <c r="AF297" i="9" s="1"/>
  <c r="AF329" i="9" s="1"/>
  <c r="AF343" i="9" s="1"/>
  <c r="AF375" i="9" s="1"/>
  <c r="AF389" i="9" s="1"/>
  <c r="AF421" i="9" s="1"/>
  <c r="AF435" i="9" s="1"/>
  <c r="AF467" i="9" s="1"/>
  <c r="AG53" i="9"/>
  <c r="AG67" i="9" s="1"/>
  <c r="AG99" i="9" s="1"/>
  <c r="AG113" i="9" s="1"/>
  <c r="AG145" i="9" s="1"/>
  <c r="AG159" i="9" s="1"/>
  <c r="AG191" i="9" s="1"/>
  <c r="AG205" i="9" s="1"/>
  <c r="AG237" i="9" s="1"/>
  <c r="AG251" i="9" s="1"/>
  <c r="AG283" i="9" s="1"/>
  <c r="AG297" i="9" s="1"/>
  <c r="AG329" i="9" s="1"/>
  <c r="AG343" i="9" s="1"/>
  <c r="AG375" i="9" s="1"/>
  <c r="AG389" i="9" s="1"/>
  <c r="AG421" i="9" s="1"/>
  <c r="AG435" i="9" s="1"/>
  <c r="AG467" i="9" s="1"/>
  <c r="AH53" i="9"/>
  <c r="AH67" i="9" s="1"/>
  <c r="AH99" i="9" s="1"/>
  <c r="AH113" i="9" s="1"/>
  <c r="AH145" i="9" s="1"/>
  <c r="AH159" i="9" s="1"/>
  <c r="AH191" i="9" s="1"/>
  <c r="AH205" i="9" s="1"/>
  <c r="AH237" i="9" s="1"/>
  <c r="AH251" i="9" s="1"/>
  <c r="AH283" i="9" s="1"/>
  <c r="AH297" i="9" s="1"/>
  <c r="AH329" i="9" s="1"/>
  <c r="AH343" i="9" s="1"/>
  <c r="AH375" i="9" s="1"/>
  <c r="AH389" i="9" s="1"/>
  <c r="AH421" i="9" s="1"/>
  <c r="AH435" i="9" s="1"/>
  <c r="AH467" i="9" s="1"/>
  <c r="AJ53" i="9"/>
  <c r="AJ67" i="9" s="1"/>
  <c r="AJ99" i="9" s="1"/>
  <c r="AJ113" i="9" s="1"/>
  <c r="AJ145" i="9" s="1"/>
  <c r="AJ159" i="9" s="1"/>
  <c r="AJ191" i="9" s="1"/>
  <c r="AJ205" i="9" s="1"/>
  <c r="AJ237" i="9" s="1"/>
  <c r="AJ251" i="9" s="1"/>
  <c r="AJ283" i="9" s="1"/>
  <c r="AJ297" i="9" s="1"/>
  <c r="AJ329" i="9" s="1"/>
  <c r="AJ343" i="9" s="1"/>
  <c r="AJ375" i="9" s="1"/>
  <c r="AJ389" i="9" s="1"/>
  <c r="AJ421" i="9" s="1"/>
  <c r="AJ435" i="9" s="1"/>
  <c r="AJ467" i="9" s="1"/>
  <c r="AK53" i="9"/>
  <c r="AK67" i="9" s="1"/>
  <c r="AK99" i="9" s="1"/>
  <c r="AK113" i="9" s="1"/>
  <c r="AK145" i="9" s="1"/>
  <c r="AK159" i="9" s="1"/>
  <c r="AK191" i="9" s="1"/>
  <c r="AK205" i="9" s="1"/>
  <c r="AK237" i="9" s="1"/>
  <c r="AK251" i="9" s="1"/>
  <c r="AK283" i="9" s="1"/>
  <c r="AK297" i="9" s="1"/>
  <c r="AK329" i="9" s="1"/>
  <c r="AK343" i="9" s="1"/>
  <c r="AK375" i="9" s="1"/>
  <c r="AK389" i="9" s="1"/>
  <c r="AK421" i="9" s="1"/>
  <c r="AK435" i="9" s="1"/>
  <c r="AK467" i="9" s="1"/>
  <c r="L53" i="9"/>
  <c r="L67" i="9" s="1"/>
  <c r="L99" i="9" s="1"/>
  <c r="L113" i="9" s="1"/>
  <c r="L145" i="9" s="1"/>
  <c r="L159" i="9" s="1"/>
  <c r="L191" i="9" s="1"/>
  <c r="L205" i="9" s="1"/>
  <c r="L237" i="9" s="1"/>
  <c r="L251" i="9" s="1"/>
  <c r="L283" i="9" s="1"/>
  <c r="L297" i="9" s="1"/>
  <c r="L329" i="9" s="1"/>
  <c r="L343" i="9" s="1"/>
  <c r="L375" i="9" s="1"/>
  <c r="L389" i="9" s="1"/>
  <c r="L421" i="9" s="1"/>
  <c r="L435" i="9" s="1"/>
  <c r="L467" i="9" s="1"/>
  <c r="M53" i="9"/>
  <c r="M67" i="9" s="1"/>
  <c r="M99" i="9" s="1"/>
  <c r="M113" i="9" s="1"/>
  <c r="M145" i="9" s="1"/>
  <c r="M159" i="9" s="1"/>
  <c r="M191" i="9" s="1"/>
  <c r="M205" i="9" s="1"/>
  <c r="M237" i="9" s="1"/>
  <c r="M251" i="9" s="1"/>
  <c r="M283" i="9" s="1"/>
  <c r="M297" i="9" s="1"/>
  <c r="M329" i="9" s="1"/>
  <c r="M343" i="9" s="1"/>
  <c r="M375" i="9" s="1"/>
  <c r="M389" i="9" s="1"/>
  <c r="M421" i="9" s="1"/>
  <c r="M435" i="9" s="1"/>
  <c r="M467" i="9" s="1"/>
  <c r="N53" i="9"/>
  <c r="N67" i="9" s="1"/>
  <c r="N99" i="9" s="1"/>
  <c r="N113" i="9" s="1"/>
  <c r="N145" i="9" s="1"/>
  <c r="N159" i="9" s="1"/>
  <c r="N191" i="9" s="1"/>
  <c r="N205" i="9" s="1"/>
  <c r="N237" i="9" s="1"/>
  <c r="N251" i="9" s="1"/>
  <c r="N283" i="9" s="1"/>
  <c r="N297" i="9" s="1"/>
  <c r="N329" i="9" s="1"/>
  <c r="N343" i="9" s="1"/>
  <c r="N375" i="9" s="1"/>
  <c r="N389" i="9" s="1"/>
  <c r="N421" i="9" s="1"/>
  <c r="N435" i="9" s="1"/>
  <c r="N467" i="9" s="1"/>
  <c r="O53" i="9"/>
  <c r="O67" i="9" s="1"/>
  <c r="O99" i="9" s="1"/>
  <c r="O113" i="9" s="1"/>
  <c r="O145" i="9" s="1"/>
  <c r="O159" i="9" s="1"/>
  <c r="O191" i="9" s="1"/>
  <c r="O205" i="9" s="1"/>
  <c r="O237" i="9" s="1"/>
  <c r="O251" i="9" s="1"/>
  <c r="O283" i="9" s="1"/>
  <c r="O297" i="9" s="1"/>
  <c r="O329" i="9" s="1"/>
  <c r="O343" i="9" s="1"/>
  <c r="O375" i="9" s="1"/>
  <c r="O389" i="9" s="1"/>
  <c r="O421" i="9" s="1"/>
  <c r="O435" i="9" s="1"/>
  <c r="O467" i="9" s="1"/>
  <c r="P53" i="9"/>
  <c r="P67" i="9" s="1"/>
  <c r="P99" i="9" s="1"/>
  <c r="P113" i="9" s="1"/>
  <c r="P145" i="9" s="1"/>
  <c r="P159" i="9" s="1"/>
  <c r="P191" i="9" s="1"/>
  <c r="P205" i="9" s="1"/>
  <c r="P237" i="9" s="1"/>
  <c r="P251" i="9" s="1"/>
  <c r="P283" i="9" s="1"/>
  <c r="P297" i="9" s="1"/>
  <c r="P329" i="9" s="1"/>
  <c r="P343" i="9" s="1"/>
  <c r="P375" i="9" s="1"/>
  <c r="P389" i="9" s="1"/>
  <c r="P421" i="9" s="1"/>
  <c r="P435" i="9" s="1"/>
  <c r="P467" i="9" s="1"/>
  <c r="Q53" i="9"/>
  <c r="Q67" i="9" s="1"/>
  <c r="Q99" i="9" s="1"/>
  <c r="Q113" i="9" s="1"/>
  <c r="Q145" i="9" s="1"/>
  <c r="Q159" i="9" s="1"/>
  <c r="Q191" i="9" s="1"/>
  <c r="Q205" i="9" s="1"/>
  <c r="Q237" i="9" s="1"/>
  <c r="Q251" i="9" s="1"/>
  <c r="Q283" i="9" s="1"/>
  <c r="Q297" i="9" s="1"/>
  <c r="Q329" i="9" s="1"/>
  <c r="Q343" i="9" s="1"/>
  <c r="Q375" i="9" s="1"/>
  <c r="Q389" i="9" s="1"/>
  <c r="Q421" i="9" s="1"/>
  <c r="Q435" i="9" s="1"/>
  <c r="Q467" i="9" s="1"/>
  <c r="R53" i="9"/>
  <c r="R67" i="9" s="1"/>
  <c r="R99" i="9" s="1"/>
  <c r="R113" i="9" s="1"/>
  <c r="R145" i="9" s="1"/>
  <c r="R159" i="9" s="1"/>
  <c r="R191" i="9" s="1"/>
  <c r="R205" i="9" s="1"/>
  <c r="R237" i="9" s="1"/>
  <c r="R251" i="9" s="1"/>
  <c r="R283" i="9" s="1"/>
  <c r="R297" i="9" s="1"/>
  <c r="R329" i="9" s="1"/>
  <c r="R343" i="9" s="1"/>
  <c r="R375" i="9" s="1"/>
  <c r="R389" i="9" s="1"/>
  <c r="R421" i="9" s="1"/>
  <c r="R435" i="9" s="1"/>
  <c r="R467" i="9" s="1"/>
  <c r="C53" i="9"/>
  <c r="C67" i="9" s="1"/>
  <c r="C99" i="9" s="1"/>
  <c r="C113" i="9" s="1"/>
  <c r="C145" i="9" s="1"/>
  <c r="C159" i="9" s="1"/>
  <c r="C191" i="9" s="1"/>
  <c r="C205" i="9" s="1"/>
  <c r="C237" i="9" s="1"/>
  <c r="C251" i="9" s="1"/>
  <c r="C283" i="9" s="1"/>
  <c r="C297" i="9" s="1"/>
  <c r="C329" i="9" s="1"/>
  <c r="C343" i="9" s="1"/>
  <c r="C375" i="9" s="1"/>
  <c r="C389" i="9" s="1"/>
  <c r="C421" i="9" s="1"/>
  <c r="C435" i="9" s="1"/>
  <c r="C467" i="9" s="1"/>
  <c r="D53" i="9"/>
  <c r="D67" i="9" s="1"/>
  <c r="D99" i="9" s="1"/>
  <c r="D113" i="9" s="1"/>
  <c r="D145" i="9" s="1"/>
  <c r="D159" i="9" s="1"/>
  <c r="D191" i="9" s="1"/>
  <c r="D205" i="9" s="1"/>
  <c r="D237" i="9" s="1"/>
  <c r="D251" i="9" s="1"/>
  <c r="D283" i="9" s="1"/>
  <c r="D297" i="9" s="1"/>
  <c r="D329" i="9" s="1"/>
  <c r="D343" i="9" s="1"/>
  <c r="D375" i="9" s="1"/>
  <c r="D389" i="9" s="1"/>
  <c r="D421" i="9" s="1"/>
  <c r="D435" i="9" s="1"/>
  <c r="D467" i="9" s="1"/>
  <c r="E53" i="9"/>
  <c r="E67" i="9" s="1"/>
  <c r="E99" i="9" s="1"/>
  <c r="E113" i="9" s="1"/>
  <c r="E145" i="9" s="1"/>
  <c r="E159" i="9" s="1"/>
  <c r="E191" i="9" s="1"/>
  <c r="E205" i="9" s="1"/>
  <c r="E237" i="9" s="1"/>
  <c r="E251" i="9" s="1"/>
  <c r="E283" i="9" s="1"/>
  <c r="E297" i="9" s="1"/>
  <c r="E329" i="9" s="1"/>
  <c r="E343" i="9" s="1"/>
  <c r="E375" i="9" s="1"/>
  <c r="E389" i="9" s="1"/>
  <c r="E421" i="9" s="1"/>
  <c r="E435" i="9" s="1"/>
  <c r="E467" i="9" s="1"/>
  <c r="F53" i="9"/>
  <c r="F67" i="9" s="1"/>
  <c r="F99" i="9" s="1"/>
  <c r="F113" i="9" s="1"/>
  <c r="F145" i="9" s="1"/>
  <c r="F159" i="9" s="1"/>
  <c r="F191" i="9" s="1"/>
  <c r="F205" i="9" s="1"/>
  <c r="F237" i="9" s="1"/>
  <c r="F251" i="9" s="1"/>
  <c r="F283" i="9" s="1"/>
  <c r="F297" i="9" s="1"/>
  <c r="F329" i="9" s="1"/>
  <c r="F343" i="9" s="1"/>
  <c r="F375" i="9" s="1"/>
  <c r="F389" i="9" s="1"/>
  <c r="F421" i="9" s="1"/>
  <c r="F435" i="9" s="1"/>
  <c r="F467" i="9" s="1"/>
  <c r="B53" i="9"/>
  <c r="B67" i="9" s="1"/>
  <c r="B99" i="9" s="1"/>
  <c r="B113" i="9" s="1"/>
  <c r="B145" i="9" s="1"/>
  <c r="B159" i="9" s="1"/>
  <c r="B191" i="9" s="1"/>
  <c r="B205" i="9" s="1"/>
  <c r="B237" i="9" s="1"/>
  <c r="B251" i="9" s="1"/>
  <c r="B283" i="9" s="1"/>
  <c r="B297" i="9" s="1"/>
  <c r="B329" i="9" s="1"/>
  <c r="B343" i="9" s="1"/>
  <c r="B375" i="9" s="1"/>
  <c r="B389" i="9" s="1"/>
  <c r="B421" i="9" s="1"/>
  <c r="B435" i="9" s="1"/>
  <c r="B467" i="9" s="1"/>
  <c r="C516" i="9"/>
  <c r="E516" i="9"/>
  <c r="G516" i="9"/>
  <c r="AJ12" i="9"/>
  <c r="AJ58" i="9"/>
  <c r="G7" i="9"/>
  <c r="G435" i="9" s="1"/>
  <c r="I237" i="9"/>
  <c r="I467" i="9"/>
  <c r="I421" i="9"/>
  <c r="I375" i="9"/>
  <c r="I329" i="9"/>
  <c r="I283" i="9"/>
  <c r="H10" i="9"/>
  <c r="Y489" i="9"/>
  <c r="Y499" i="9" s="1"/>
  <c r="Y509" i="9" s="1"/>
  <c r="T489" i="9"/>
  <c r="T499" i="9" s="1"/>
  <c r="T509" i="9" s="1"/>
  <c r="I191" i="9"/>
  <c r="I145" i="9"/>
  <c r="I99" i="9"/>
  <c r="I53" i="9"/>
  <c r="G159" i="7"/>
  <c r="G21" i="11" l="1"/>
  <c r="D33" i="13"/>
  <c r="U495" i="2"/>
  <c r="U499" i="2" s="1"/>
  <c r="U495" i="15" s="1"/>
  <c r="U499" i="15" s="1"/>
  <c r="U485" i="2"/>
  <c r="U489" i="2" s="1"/>
  <c r="U485" i="15" s="1"/>
  <c r="U489" i="15" s="1"/>
  <c r="U485" i="4" s="1"/>
  <c r="U489" i="4" s="1"/>
  <c r="G205" i="4"/>
  <c r="AJ380" i="5"/>
  <c r="C426" i="5"/>
  <c r="AJ426" i="5" s="1"/>
  <c r="I34" i="32"/>
  <c r="K36" i="29" s="1"/>
  <c r="AJ380" i="10"/>
  <c r="C426" i="10"/>
  <c r="AJ426" i="10" s="1"/>
  <c r="C426" i="11"/>
  <c r="AJ426" i="11" s="1"/>
  <c r="AJ380" i="11"/>
  <c r="C426" i="7"/>
  <c r="AJ426" i="7" s="1"/>
  <c r="AJ380" i="7"/>
  <c r="AJ380" i="9"/>
  <c r="C426" i="9"/>
  <c r="AJ426" i="9" s="1"/>
  <c r="AE23" i="13"/>
  <c r="I34" i="24"/>
  <c r="K36" i="21" s="1"/>
  <c r="C426" i="6"/>
  <c r="AJ426" i="6" s="1"/>
  <c r="AJ380" i="6"/>
  <c r="C426" i="2"/>
  <c r="AJ426" i="2" s="1"/>
  <c r="AJ380" i="2"/>
  <c r="G205" i="11"/>
  <c r="G251" i="11"/>
  <c r="G113" i="11"/>
  <c r="G435" i="11"/>
  <c r="G205" i="1"/>
  <c r="G102" i="2"/>
  <c r="G148" i="15" s="1"/>
  <c r="G194" i="4" s="1"/>
  <c r="G240" i="5" s="1"/>
  <c r="G286" i="6" s="1"/>
  <c r="G332" i="7" s="1"/>
  <c r="G378" i="8" s="1"/>
  <c r="G424" i="9" s="1"/>
  <c r="G102" i="1"/>
  <c r="G251" i="8"/>
  <c r="N32" i="13"/>
  <c r="AJ58" i="1"/>
  <c r="AJ58" i="12"/>
  <c r="E379" i="2"/>
  <c r="E241" i="2"/>
  <c r="AK149" i="2"/>
  <c r="E103" i="2"/>
  <c r="AK425" i="2"/>
  <c r="E333" i="2"/>
  <c r="AK287" i="2"/>
  <c r="E195" i="2"/>
  <c r="AK379" i="2"/>
  <c r="E425" i="2"/>
  <c r="AK333" i="2"/>
  <c r="E287" i="2"/>
  <c r="E149" i="2"/>
  <c r="AK241" i="2"/>
  <c r="AK195" i="2"/>
  <c r="AK103" i="2"/>
  <c r="G56" i="15"/>
  <c r="G102" i="4" s="1"/>
  <c r="G148" i="5" s="1"/>
  <c r="G194" i="6" s="1"/>
  <c r="G240" i="7" s="1"/>
  <c r="G286" i="8" s="1"/>
  <c r="G332" i="9" s="1"/>
  <c r="G378" i="10" s="1"/>
  <c r="G424" i="11" s="1"/>
  <c r="G21" i="4"/>
  <c r="G21" i="8"/>
  <c r="G389" i="2"/>
  <c r="G159" i="2"/>
  <c r="G251" i="2"/>
  <c r="K53" i="15"/>
  <c r="K67" i="15" s="1"/>
  <c r="K99" i="15" s="1"/>
  <c r="K113" i="15" s="1"/>
  <c r="K145" i="15" s="1"/>
  <c r="K159" i="15" s="1"/>
  <c r="K191" i="15" s="1"/>
  <c r="K205" i="15" s="1"/>
  <c r="K237" i="15" s="1"/>
  <c r="K251" i="15" s="1"/>
  <c r="K283" i="15" s="1"/>
  <c r="K297" i="15" s="1"/>
  <c r="K329" i="15" s="1"/>
  <c r="K343" i="15" s="1"/>
  <c r="K375" i="15" s="1"/>
  <c r="K389" i="15" s="1"/>
  <c r="K421" i="15" s="1"/>
  <c r="K435" i="15" s="1"/>
  <c r="K467" i="15" s="1"/>
  <c r="K7" i="15" s="1"/>
  <c r="K53" i="2"/>
  <c r="K67" i="2" s="1"/>
  <c r="K99" i="2" s="1"/>
  <c r="K113" i="2" s="1"/>
  <c r="K145" i="2" s="1"/>
  <c r="K159" i="2" s="1"/>
  <c r="K191" i="2" s="1"/>
  <c r="K205" i="2" s="1"/>
  <c r="K237" i="2" s="1"/>
  <c r="K251" i="2" s="1"/>
  <c r="K283" i="2" s="1"/>
  <c r="K297" i="2" s="1"/>
  <c r="K329" i="2" s="1"/>
  <c r="K343" i="2" s="1"/>
  <c r="K375" i="2" s="1"/>
  <c r="K389" i="2" s="1"/>
  <c r="K421" i="2" s="1"/>
  <c r="K435" i="2" s="1"/>
  <c r="K467" i="2" s="1"/>
  <c r="J23" i="13" s="1"/>
  <c r="K53" i="7"/>
  <c r="K67" i="7" s="1"/>
  <c r="K99" i="7" s="1"/>
  <c r="K113" i="7" s="1"/>
  <c r="K145" i="7" s="1"/>
  <c r="K159" i="7" s="1"/>
  <c r="K191" i="7" s="1"/>
  <c r="K205" i="7" s="1"/>
  <c r="K237" i="7" s="1"/>
  <c r="K251" i="7" s="1"/>
  <c r="K283" i="7" s="1"/>
  <c r="K297" i="7" s="1"/>
  <c r="K329" i="7" s="1"/>
  <c r="K343" i="7" s="1"/>
  <c r="K375" i="7" s="1"/>
  <c r="K389" i="7" s="1"/>
  <c r="K421" i="7" s="1"/>
  <c r="K435" i="7" s="1"/>
  <c r="K467" i="7" s="1"/>
  <c r="O476" i="7" s="1"/>
  <c r="AK11" i="2"/>
  <c r="E57" i="2"/>
  <c r="AK57" i="2"/>
  <c r="Z39" i="13"/>
  <c r="U27" i="13"/>
  <c r="AH27" i="13"/>
  <c r="G297" i="8"/>
  <c r="K53" i="1"/>
  <c r="K67" i="1" s="1"/>
  <c r="K99" i="1" s="1"/>
  <c r="K113" i="1" s="1"/>
  <c r="K145" i="1" s="1"/>
  <c r="K159" i="1" s="1"/>
  <c r="K191" i="1" s="1"/>
  <c r="K205" i="1" s="1"/>
  <c r="K237" i="1" s="1"/>
  <c r="K251" i="1" s="1"/>
  <c r="K283" i="1" s="1"/>
  <c r="K297" i="1" s="1"/>
  <c r="K329" i="1" s="1"/>
  <c r="K343" i="1" s="1"/>
  <c r="K375" i="1" s="1"/>
  <c r="K389" i="1" s="1"/>
  <c r="K421" i="1" s="1"/>
  <c r="K435" i="1" s="1"/>
  <c r="K467" i="1" s="1"/>
  <c r="J22" i="13" s="1"/>
  <c r="K53" i="8"/>
  <c r="K67" i="8" s="1"/>
  <c r="K99" i="8" s="1"/>
  <c r="K113" i="8" s="1"/>
  <c r="K145" i="8" s="1"/>
  <c r="K159" i="8" s="1"/>
  <c r="K191" i="8" s="1"/>
  <c r="K205" i="8" s="1"/>
  <c r="K237" i="8" s="1"/>
  <c r="K251" i="8" s="1"/>
  <c r="K283" i="8" s="1"/>
  <c r="K297" i="8" s="1"/>
  <c r="K329" i="8" s="1"/>
  <c r="K343" i="8" s="1"/>
  <c r="K375" i="8" s="1"/>
  <c r="K389" i="8" s="1"/>
  <c r="K421" i="8" s="1"/>
  <c r="K435" i="8" s="1"/>
  <c r="K467" i="8" s="1"/>
  <c r="O476" i="8" s="1"/>
  <c r="K53" i="5"/>
  <c r="K67" i="5" s="1"/>
  <c r="K99" i="5" s="1"/>
  <c r="K113" i="5" s="1"/>
  <c r="K145" i="5" s="1"/>
  <c r="K159" i="5" s="1"/>
  <c r="K191" i="5" s="1"/>
  <c r="K205" i="5" s="1"/>
  <c r="K237" i="5" s="1"/>
  <c r="K251" i="5" s="1"/>
  <c r="K283" i="5" s="1"/>
  <c r="K297" i="5" s="1"/>
  <c r="K329" i="5" s="1"/>
  <c r="K343" i="5" s="1"/>
  <c r="K375" i="5" s="1"/>
  <c r="K389" i="5" s="1"/>
  <c r="K421" i="5" s="1"/>
  <c r="K435" i="5" s="1"/>
  <c r="K467" i="5" s="1"/>
  <c r="B27" i="13"/>
  <c r="Q27" i="13"/>
  <c r="E39" i="13"/>
  <c r="B33" i="13"/>
  <c r="X33" i="13"/>
  <c r="C33" i="13"/>
  <c r="AC27" i="13"/>
  <c r="B22" i="13"/>
  <c r="N27" i="13"/>
  <c r="X39" i="13"/>
  <c r="Q24" i="13"/>
  <c r="R7" i="15"/>
  <c r="F33" i="13"/>
  <c r="M27" i="13"/>
  <c r="V27" i="13"/>
  <c r="F7" i="12"/>
  <c r="I13" i="18" s="1"/>
  <c r="M14" i="17" s="1"/>
  <c r="F39" i="13"/>
  <c r="AK7" i="4"/>
  <c r="I37" i="28" s="1"/>
  <c r="K39" i="25" s="1"/>
  <c r="AI27" i="13"/>
  <c r="AE7" i="2"/>
  <c r="I31" i="31" s="1"/>
  <c r="L33" i="29" s="1"/>
  <c r="AD23" i="13"/>
  <c r="Q7" i="8"/>
  <c r="I15" i="23" s="1"/>
  <c r="L16" i="21" s="1"/>
  <c r="P33" i="13"/>
  <c r="AE7" i="12"/>
  <c r="I31" i="18" s="1"/>
  <c r="M33" i="17" s="1"/>
  <c r="AD39" i="13"/>
  <c r="AK7" i="7"/>
  <c r="I37" i="24" s="1"/>
  <c r="K39" i="21" s="1"/>
  <c r="AI32" i="13"/>
  <c r="AC7" i="2"/>
  <c r="I29" i="31" s="1"/>
  <c r="L31" i="29" s="1"/>
  <c r="I31" i="29" s="1"/>
  <c r="AB23" i="13"/>
  <c r="D7" i="12"/>
  <c r="I11" i="18" s="1"/>
  <c r="M12" i="17" s="1"/>
  <c r="D39" i="13"/>
  <c r="X7" i="8"/>
  <c r="H24" i="23" s="1"/>
  <c r="L25" i="21" s="1"/>
  <c r="W33" i="13"/>
  <c r="AA7" i="4"/>
  <c r="I27" i="28" s="1"/>
  <c r="K29" i="25" s="1"/>
  <c r="Z27" i="13"/>
  <c r="AC7" i="4"/>
  <c r="I29" i="28" s="1"/>
  <c r="K31" i="25" s="1"/>
  <c r="AB27" i="13"/>
  <c r="AG7" i="1"/>
  <c r="I33" i="32" s="1"/>
  <c r="K35" i="29" s="1"/>
  <c r="AF22" i="13"/>
  <c r="AG7" i="8"/>
  <c r="I33" i="23" s="1"/>
  <c r="L35" i="21" s="1"/>
  <c r="AF33" i="13"/>
  <c r="Y7" i="4"/>
  <c r="H25" i="28" s="1"/>
  <c r="K26" i="25" s="1"/>
  <c r="X27" i="13"/>
  <c r="G67" i="6"/>
  <c r="C29" i="13"/>
  <c r="L39" i="13"/>
  <c r="H514" i="10"/>
  <c r="O483" i="10" s="1"/>
  <c r="G159" i="8"/>
  <c r="G389" i="8"/>
  <c r="H514" i="4"/>
  <c r="O483" i="4" s="1"/>
  <c r="G67" i="8"/>
  <c r="G113" i="2"/>
  <c r="G343" i="2"/>
  <c r="G251" i="6"/>
  <c r="B39" i="13"/>
  <c r="W23" i="13"/>
  <c r="K27" i="13"/>
  <c r="O27" i="13"/>
  <c r="W27" i="13"/>
  <c r="V33" i="13"/>
  <c r="AC33" i="13"/>
  <c r="Q39" i="13"/>
  <c r="H514" i="7"/>
  <c r="O483" i="7" s="1"/>
  <c r="G21" i="2"/>
  <c r="G205" i="8"/>
  <c r="G435" i="8"/>
  <c r="K53" i="12"/>
  <c r="K67" i="12" s="1"/>
  <c r="K99" i="12" s="1"/>
  <c r="K113" i="12" s="1"/>
  <c r="K145" i="12" s="1"/>
  <c r="K159" i="12" s="1"/>
  <c r="K191" i="12" s="1"/>
  <c r="K205" i="12" s="1"/>
  <c r="K237" i="12" s="1"/>
  <c r="K251" i="12" s="1"/>
  <c r="K283" i="12" s="1"/>
  <c r="K297" i="12" s="1"/>
  <c r="K329" i="12" s="1"/>
  <c r="K343" i="12" s="1"/>
  <c r="K375" i="12" s="1"/>
  <c r="K389" i="12" s="1"/>
  <c r="K421" i="12" s="1"/>
  <c r="K435" i="12" s="1"/>
  <c r="K467" i="12" s="1"/>
  <c r="J39" i="13" s="1"/>
  <c r="K53" i="10"/>
  <c r="K67" i="10" s="1"/>
  <c r="K99" i="10" s="1"/>
  <c r="K113" i="10" s="1"/>
  <c r="K145" i="10" s="1"/>
  <c r="K159" i="10" s="1"/>
  <c r="K191" i="10" s="1"/>
  <c r="K205" i="10" s="1"/>
  <c r="K237" i="10" s="1"/>
  <c r="K251" i="10" s="1"/>
  <c r="K283" i="10" s="1"/>
  <c r="K297" i="10" s="1"/>
  <c r="K329" i="10" s="1"/>
  <c r="K343" i="10" s="1"/>
  <c r="K375" i="10" s="1"/>
  <c r="K389" i="10" s="1"/>
  <c r="K421" i="10" s="1"/>
  <c r="K435" i="10" s="1"/>
  <c r="K467" i="10" s="1"/>
  <c r="O476" i="10" s="1"/>
  <c r="K53" i="9"/>
  <c r="K67" i="9" s="1"/>
  <c r="K99" i="9" s="1"/>
  <c r="K113" i="9" s="1"/>
  <c r="K145" i="9" s="1"/>
  <c r="K159" i="9" s="1"/>
  <c r="K191" i="9" s="1"/>
  <c r="K205" i="9" s="1"/>
  <c r="K237" i="9" s="1"/>
  <c r="K251" i="9" s="1"/>
  <c r="K283" i="9" s="1"/>
  <c r="K297" i="9" s="1"/>
  <c r="K329" i="9" s="1"/>
  <c r="K343" i="9" s="1"/>
  <c r="K375" i="9" s="1"/>
  <c r="K389" i="9" s="1"/>
  <c r="K421" i="9" s="1"/>
  <c r="K435" i="9" s="1"/>
  <c r="K467" i="9" s="1"/>
  <c r="J34" i="13" s="1"/>
  <c r="G21" i="1"/>
  <c r="Y27" i="13"/>
  <c r="AD27" i="13"/>
  <c r="O33" i="13"/>
  <c r="AH33" i="13"/>
  <c r="G297" i="2"/>
  <c r="I15" i="18"/>
  <c r="M16" i="17" s="1"/>
  <c r="G113" i="8"/>
  <c r="O7" i="2"/>
  <c r="N23" i="13"/>
  <c r="W7" i="12"/>
  <c r="V39" i="13"/>
  <c r="Q7" i="4"/>
  <c r="S7" i="4" s="1"/>
  <c r="P27" i="13"/>
  <c r="Z7" i="1"/>
  <c r="I26" i="32" s="1"/>
  <c r="K28" i="29" s="1"/>
  <c r="Y22" i="13"/>
  <c r="U7" i="12"/>
  <c r="H22" i="18" s="1"/>
  <c r="M23" i="17" s="1"/>
  <c r="T39" i="13"/>
  <c r="O7" i="8"/>
  <c r="N33" i="13"/>
  <c r="AH7" i="8"/>
  <c r="AG33" i="13"/>
  <c r="AB7" i="4"/>
  <c r="I28" i="28" s="1"/>
  <c r="K30" i="25" s="1"/>
  <c r="AA27" i="13"/>
  <c r="AG7" i="4"/>
  <c r="I33" i="28" s="1"/>
  <c r="K35" i="25" s="1"/>
  <c r="AF27" i="13"/>
  <c r="C7" i="2"/>
  <c r="I10" i="31" s="1"/>
  <c r="L11" i="29" s="1"/>
  <c r="C23" i="13"/>
  <c r="C7" i="4"/>
  <c r="I10" i="28" s="1"/>
  <c r="K11" i="25" s="1"/>
  <c r="C27" i="13"/>
  <c r="B7" i="7"/>
  <c r="I9" i="24" s="1"/>
  <c r="K10" i="21" s="1"/>
  <c r="B32" i="13"/>
  <c r="AB7" i="2"/>
  <c r="I28" i="31" s="1"/>
  <c r="L30" i="29" s="1"/>
  <c r="AA23" i="13"/>
  <c r="AJ7" i="12"/>
  <c r="I36" i="18" s="1"/>
  <c r="M38" i="17" s="1"/>
  <c r="AH39" i="13"/>
  <c r="C7" i="12"/>
  <c r="I10" i="18" s="1"/>
  <c r="M11" i="17" s="1"/>
  <c r="C39" i="13"/>
  <c r="M7" i="8"/>
  <c r="L33" i="13"/>
  <c r="AB7" i="8"/>
  <c r="I28" i="23" s="1"/>
  <c r="L30" i="21" s="1"/>
  <c r="AA33" i="13"/>
  <c r="U7" i="4"/>
  <c r="H22" i="28" s="1"/>
  <c r="K23" i="25" s="1"/>
  <c r="T27" i="13"/>
  <c r="L7" i="2"/>
  <c r="K23" i="13"/>
  <c r="E7" i="8"/>
  <c r="I12" i="23" s="1"/>
  <c r="L13" i="21" s="1"/>
  <c r="E33" i="13"/>
  <c r="D22" i="13"/>
  <c r="D7" i="1"/>
  <c r="I11" i="32" s="1"/>
  <c r="K12" i="29" s="1"/>
  <c r="N7" i="12"/>
  <c r="M39" i="13"/>
  <c r="V7" i="8"/>
  <c r="H23" i="23" s="1"/>
  <c r="L24" i="21" s="1"/>
  <c r="U33" i="13"/>
  <c r="E7" i="4"/>
  <c r="I12" i="28" s="1"/>
  <c r="K13" i="25" s="1"/>
  <c r="E27" i="13"/>
  <c r="G251" i="9"/>
  <c r="E7" i="15"/>
  <c r="I12" i="30" s="1"/>
  <c r="M13" i="29" s="1"/>
  <c r="G343" i="1"/>
  <c r="G343" i="6"/>
  <c r="G21" i="9"/>
  <c r="X23" i="13"/>
  <c r="G159" i="1"/>
  <c r="P39" i="13"/>
  <c r="G297" i="9"/>
  <c r="F23" i="13"/>
  <c r="AI23" i="13"/>
  <c r="M33" i="13"/>
  <c r="Y33" i="13"/>
  <c r="AI39" i="13"/>
  <c r="G251" i="5"/>
  <c r="G205" i="2"/>
  <c r="K53" i="11"/>
  <c r="K67" i="11" s="1"/>
  <c r="K99" i="11" s="1"/>
  <c r="K113" i="11" s="1"/>
  <c r="K145" i="11" s="1"/>
  <c r="K159" i="11" s="1"/>
  <c r="K191" i="11" s="1"/>
  <c r="K205" i="11" s="1"/>
  <c r="K237" i="11" s="1"/>
  <c r="K251" i="11" s="1"/>
  <c r="K283" i="11" s="1"/>
  <c r="K297" i="11" s="1"/>
  <c r="K329" i="11" s="1"/>
  <c r="K343" i="11" s="1"/>
  <c r="K375" i="11" s="1"/>
  <c r="K389" i="11" s="1"/>
  <c r="K421" i="11" s="1"/>
  <c r="K435" i="11" s="1"/>
  <c r="K467" i="11" s="1"/>
  <c r="O476" i="11" s="1"/>
  <c r="X7" i="7"/>
  <c r="H24" i="24" s="1"/>
  <c r="K25" i="21" s="1"/>
  <c r="H514" i="1"/>
  <c r="O483" i="1" s="1"/>
  <c r="H514" i="12"/>
  <c r="O483" i="12" s="1"/>
  <c r="K38" i="13"/>
  <c r="L7" i="11"/>
  <c r="O7" i="11"/>
  <c r="N38" i="13"/>
  <c r="AG38" i="13"/>
  <c r="AH7" i="11"/>
  <c r="X7" i="11"/>
  <c r="W38" i="13"/>
  <c r="X7" i="15"/>
  <c r="W24" i="13"/>
  <c r="W28" i="13"/>
  <c r="X7" i="5"/>
  <c r="AH7" i="4"/>
  <c r="AG27" i="13"/>
  <c r="G67" i="9"/>
  <c r="G113" i="9"/>
  <c r="G343" i="9"/>
  <c r="F27" i="13"/>
  <c r="AE27" i="13"/>
  <c r="G435" i="5"/>
  <c r="G205" i="5"/>
  <c r="U7" i="2"/>
  <c r="H22" i="31" s="1"/>
  <c r="L23" i="29" s="1"/>
  <c r="T23" i="13"/>
  <c r="W7" i="2"/>
  <c r="H24" i="31" s="1"/>
  <c r="L25" i="29" s="1"/>
  <c r="V23" i="13"/>
  <c r="L7" i="1"/>
  <c r="K22" i="13"/>
  <c r="G389" i="9"/>
  <c r="E38" i="13"/>
  <c r="E7" i="11"/>
  <c r="I12" i="19" s="1"/>
  <c r="L13" i="17" s="1"/>
  <c r="G389" i="15"/>
  <c r="G297" i="15"/>
  <c r="G205" i="15"/>
  <c r="G113" i="15"/>
  <c r="G21" i="15"/>
  <c r="G435" i="15"/>
  <c r="G67" i="15"/>
  <c r="G159" i="15"/>
  <c r="H514" i="15"/>
  <c r="O483" i="15" s="1"/>
  <c r="F49" i="29" s="1"/>
  <c r="AK7" i="6"/>
  <c r="I37" i="26" s="1"/>
  <c r="M39" i="25" s="1"/>
  <c r="AI29" i="13"/>
  <c r="Z32" i="13"/>
  <c r="AA7" i="7"/>
  <c r="I27" i="24" s="1"/>
  <c r="F22" i="13"/>
  <c r="F7" i="1"/>
  <c r="I13" i="32" s="1"/>
  <c r="K14" i="29" s="1"/>
  <c r="AG28" i="13"/>
  <c r="AH7" i="5"/>
  <c r="I34" i="27" s="1"/>
  <c r="G159" i="9"/>
  <c r="G205" i="9"/>
  <c r="D27" i="13"/>
  <c r="G297" i="10"/>
  <c r="G159" i="10"/>
  <c r="G343" i="15"/>
  <c r="Q7" i="1"/>
  <c r="P22" i="13"/>
  <c r="G297" i="1"/>
  <c r="H514" i="5"/>
  <c r="O483" i="5" s="1"/>
  <c r="X7" i="12"/>
  <c r="W39" i="13"/>
  <c r="AG7" i="12"/>
  <c r="I33" i="18" s="1"/>
  <c r="M35" i="17" s="1"/>
  <c r="AF39" i="13"/>
  <c r="J53" i="1"/>
  <c r="J67" i="1" s="1"/>
  <c r="J99" i="1" s="1"/>
  <c r="J113" i="1" s="1"/>
  <c r="J145" i="1" s="1"/>
  <c r="J159" i="1" s="1"/>
  <c r="J191" i="1" s="1"/>
  <c r="J205" i="1" s="1"/>
  <c r="J237" i="1" s="1"/>
  <c r="J251" i="1" s="1"/>
  <c r="J283" i="1" s="1"/>
  <c r="J297" i="1" s="1"/>
  <c r="J329" i="1" s="1"/>
  <c r="J343" i="1" s="1"/>
  <c r="J375" i="1" s="1"/>
  <c r="J389" i="1" s="1"/>
  <c r="J421" i="1" s="1"/>
  <c r="J435" i="1" s="1"/>
  <c r="J467" i="1" s="1"/>
  <c r="H514" i="2"/>
  <c r="O483" i="2" s="1"/>
  <c r="Z509" i="2"/>
  <c r="Z505" i="15" s="1"/>
  <c r="Z509" i="15" s="1"/>
  <c r="Z505" i="4" s="1"/>
  <c r="Z509" i="4" s="1"/>
  <c r="Z505" i="5" s="1"/>
  <c r="Z509" i="5" s="1"/>
  <c r="Z505" i="6" s="1"/>
  <c r="Z509" i="6" s="1"/>
  <c r="Z505" i="7" s="1"/>
  <c r="Z509" i="7" s="1"/>
  <c r="Z505" i="8" s="1"/>
  <c r="Z509" i="8" s="1"/>
  <c r="Z505" i="9" s="1"/>
  <c r="Z509" i="9" s="1"/>
  <c r="Z505" i="10" s="1"/>
  <c r="Z509" i="10" s="1"/>
  <c r="Z505" i="11" s="1"/>
  <c r="Z509" i="11" s="1"/>
  <c r="Z505" i="12" s="1"/>
  <c r="Z509" i="12" s="1"/>
  <c r="N56" i="13" s="1"/>
  <c r="M68" i="13"/>
  <c r="H514" i="8"/>
  <c r="O483" i="8" s="1"/>
  <c r="Y7" i="1"/>
  <c r="H25" i="32" s="1"/>
  <c r="K26" i="29" s="1"/>
  <c r="X22" i="13"/>
  <c r="W7" i="1"/>
  <c r="V22" i="13"/>
  <c r="R7" i="9"/>
  <c r="Q34" i="13"/>
  <c r="AJ7" i="9"/>
  <c r="I36" i="22" s="1"/>
  <c r="AH34" i="13"/>
  <c r="AA7" i="9"/>
  <c r="I27" i="22" s="1"/>
  <c r="M29" i="21" s="1"/>
  <c r="Z34" i="13"/>
  <c r="L37" i="13"/>
  <c r="M7" i="10"/>
  <c r="N37" i="13"/>
  <c r="O7" i="10"/>
  <c r="P7" i="10"/>
  <c r="I16" i="20" s="1"/>
  <c r="O37" i="13"/>
  <c r="Q37" i="13"/>
  <c r="R7" i="10"/>
  <c r="AF7" i="10"/>
  <c r="I32" i="20" s="1"/>
  <c r="AE37" i="13"/>
  <c r="AF37" i="13"/>
  <c r="AG7" i="10"/>
  <c r="I33" i="20" s="1"/>
  <c r="K35" i="17" s="1"/>
  <c r="AH37" i="13"/>
  <c r="AJ7" i="10"/>
  <c r="I36" i="20" s="1"/>
  <c r="K38" i="17" s="1"/>
  <c r="B7" i="10"/>
  <c r="I9" i="20" s="1"/>
  <c r="K10" i="17" s="1"/>
  <c r="B37" i="13"/>
  <c r="D37" i="13"/>
  <c r="D7" i="10"/>
  <c r="I11" i="20" s="1"/>
  <c r="K12" i="17" s="1"/>
  <c r="M38" i="13"/>
  <c r="N7" i="11"/>
  <c r="W7" i="11"/>
  <c r="V38" i="13"/>
  <c r="AE38" i="13"/>
  <c r="AF7" i="11"/>
  <c r="I32" i="19" s="1"/>
  <c r="L34" i="17" s="1"/>
  <c r="B38" i="13"/>
  <c r="B7" i="11"/>
  <c r="I9" i="19" s="1"/>
  <c r="L10" i="17" s="1"/>
  <c r="C7" i="11"/>
  <c r="I10" i="19" s="1"/>
  <c r="L11" i="17" s="1"/>
  <c r="C38" i="13"/>
  <c r="F7" i="11"/>
  <c r="I13" i="19" s="1"/>
  <c r="L14" i="17" s="1"/>
  <c r="F38" i="13"/>
  <c r="M28" i="13"/>
  <c r="N7" i="5"/>
  <c r="P7" i="5"/>
  <c r="I16" i="27" s="1"/>
  <c r="O28" i="13"/>
  <c r="T28" i="13"/>
  <c r="U7" i="5"/>
  <c r="Z7" i="5"/>
  <c r="I26" i="27" s="1"/>
  <c r="Y28" i="13"/>
  <c r="AF7" i="5"/>
  <c r="I32" i="27" s="1"/>
  <c r="L34" i="25" s="1"/>
  <c r="AE28" i="13"/>
  <c r="F7" i="15"/>
  <c r="I13" i="30" s="1"/>
  <c r="F24" i="13"/>
  <c r="P7" i="6"/>
  <c r="I16" i="26" s="1"/>
  <c r="M17" i="25" s="1"/>
  <c r="O29" i="13"/>
  <c r="Q29" i="13"/>
  <c r="R7" i="6"/>
  <c r="X7" i="6"/>
  <c r="H24" i="26" s="1"/>
  <c r="M25" i="25" s="1"/>
  <c r="W29" i="13"/>
  <c r="AE7" i="6"/>
  <c r="I31" i="26" s="1"/>
  <c r="AD29" i="13"/>
  <c r="L7" i="7"/>
  <c r="K32" i="13"/>
  <c r="M7" i="7"/>
  <c r="L32" i="13"/>
  <c r="Q7" i="7"/>
  <c r="I15" i="24" s="1"/>
  <c r="K16" i="21" s="1"/>
  <c r="P32" i="13"/>
  <c r="B7" i="9"/>
  <c r="I9" i="22" s="1"/>
  <c r="M10" i="21" s="1"/>
  <c r="B34" i="13"/>
  <c r="O34" i="13"/>
  <c r="P7" i="9"/>
  <c r="I16" i="22" s="1"/>
  <c r="M17" i="21" s="1"/>
  <c r="L34" i="13"/>
  <c r="M7" i="9"/>
  <c r="AE34" i="13"/>
  <c r="AF7" i="9"/>
  <c r="I32" i="22" s="1"/>
  <c r="M34" i="21" s="1"/>
  <c r="Y7" i="9"/>
  <c r="H25" i="22" s="1"/>
  <c r="X34" i="13"/>
  <c r="V7" i="9"/>
  <c r="H23" i="22" s="1"/>
  <c r="M24" i="21" s="1"/>
  <c r="U34" i="13"/>
  <c r="N7" i="10"/>
  <c r="M37" i="13"/>
  <c r="V7" i="10"/>
  <c r="H23" i="20" s="1"/>
  <c r="K24" i="17" s="1"/>
  <c r="U37" i="13"/>
  <c r="AD37" i="13"/>
  <c r="AE7" i="10"/>
  <c r="I31" i="20" s="1"/>
  <c r="K33" i="17" s="1"/>
  <c r="AI37" i="13"/>
  <c r="AK7" i="10"/>
  <c r="I37" i="20" s="1"/>
  <c r="K39" i="17" s="1"/>
  <c r="AK7" i="11"/>
  <c r="I37" i="19" s="1"/>
  <c r="L39" i="17" s="1"/>
  <c r="AI38" i="13"/>
  <c r="M7" i="5"/>
  <c r="L28" i="13"/>
  <c r="Q28" i="13"/>
  <c r="R7" i="5"/>
  <c r="U28" i="13"/>
  <c r="V7" i="5"/>
  <c r="H23" i="27" s="1"/>
  <c r="L24" i="25" s="1"/>
  <c r="W7" i="5"/>
  <c r="V28" i="13"/>
  <c r="AE7" i="5"/>
  <c r="I31" i="27" s="1"/>
  <c r="L33" i="25" s="1"/>
  <c r="AD28" i="13"/>
  <c r="AJ7" i="5"/>
  <c r="I36" i="27" s="1"/>
  <c r="AH28" i="13"/>
  <c r="E28" i="13"/>
  <c r="E7" i="5"/>
  <c r="I12" i="27" s="1"/>
  <c r="L13" i="25" s="1"/>
  <c r="M24" i="13"/>
  <c r="N7" i="15"/>
  <c r="V24" i="13"/>
  <c r="W7" i="15"/>
  <c r="AE7" i="15"/>
  <c r="I31" i="30" s="1"/>
  <c r="AD24" i="13"/>
  <c r="AG7" i="15"/>
  <c r="I33" i="30" s="1"/>
  <c r="M35" i="29" s="1"/>
  <c r="AF24" i="13"/>
  <c r="AH24" i="13"/>
  <c r="AJ7" i="15"/>
  <c r="I36" i="30" s="1"/>
  <c r="M38" i="29" s="1"/>
  <c r="B7" i="6"/>
  <c r="I9" i="26" s="1"/>
  <c r="M10" i="25" s="1"/>
  <c r="B29" i="13"/>
  <c r="AA7" i="6"/>
  <c r="I27" i="26" s="1"/>
  <c r="M29" i="25" s="1"/>
  <c r="Z29" i="13"/>
  <c r="AD7" i="6"/>
  <c r="I30" i="26" s="1"/>
  <c r="M32" i="25" s="1"/>
  <c r="AC29" i="13"/>
  <c r="AG7" i="6"/>
  <c r="I33" i="26" s="1"/>
  <c r="AF29" i="13"/>
  <c r="E7" i="6"/>
  <c r="I12" i="26" s="1"/>
  <c r="M13" i="25" s="1"/>
  <c r="E29" i="13"/>
  <c r="P7" i="7"/>
  <c r="I16" i="24" s="1"/>
  <c r="O32" i="13"/>
  <c r="U7" i="7"/>
  <c r="T32" i="13"/>
  <c r="AB7" i="7"/>
  <c r="I28" i="24" s="1"/>
  <c r="K30" i="21" s="1"/>
  <c r="AA32" i="13"/>
  <c r="AG7" i="7"/>
  <c r="I33" i="24" s="1"/>
  <c r="K35" i="21" s="1"/>
  <c r="AF32" i="13"/>
  <c r="D32" i="13"/>
  <c r="D7" i="7"/>
  <c r="I11" i="24" s="1"/>
  <c r="K12" i="21" s="1"/>
  <c r="O7" i="1"/>
  <c r="N22" i="13"/>
  <c r="F34" i="13"/>
  <c r="F7" i="9"/>
  <c r="I13" i="22" s="1"/>
  <c r="M14" i="21" s="1"/>
  <c r="N7" i="9"/>
  <c r="M34" i="13"/>
  <c r="AE7" i="9"/>
  <c r="I31" i="22" s="1"/>
  <c r="M33" i="21" s="1"/>
  <c r="AD34" i="13"/>
  <c r="W7" i="9"/>
  <c r="V34" i="13"/>
  <c r="F7" i="10"/>
  <c r="I13" i="20" s="1"/>
  <c r="K14" i="17" s="1"/>
  <c r="F37" i="13"/>
  <c r="T37" i="13"/>
  <c r="U7" i="10"/>
  <c r="X37" i="13"/>
  <c r="Y7" i="10"/>
  <c r="H25" i="20" s="1"/>
  <c r="Y37" i="13"/>
  <c r="Z7" i="10"/>
  <c r="I26" i="20" s="1"/>
  <c r="K28" i="17" s="1"/>
  <c r="AB7" i="10"/>
  <c r="I28" i="20" s="1"/>
  <c r="K30" i="17" s="1"/>
  <c r="AA37" i="13"/>
  <c r="AB37" i="13"/>
  <c r="AC7" i="10"/>
  <c r="I29" i="20" s="1"/>
  <c r="C37" i="13"/>
  <c r="C7" i="10"/>
  <c r="I10" i="20" s="1"/>
  <c r="AC7" i="11"/>
  <c r="I29" i="19" s="1"/>
  <c r="L31" i="17" s="1"/>
  <c r="AB38" i="13"/>
  <c r="P7" i="11"/>
  <c r="I16" i="19" s="1"/>
  <c r="L17" i="17" s="1"/>
  <c r="O38" i="13"/>
  <c r="Z7" i="11"/>
  <c r="I26" i="19" s="1"/>
  <c r="L28" i="17" s="1"/>
  <c r="Y38" i="13"/>
  <c r="AD7" i="11"/>
  <c r="I30" i="19" s="1"/>
  <c r="L32" i="17" s="1"/>
  <c r="AC38" i="13"/>
  <c r="AJ7" i="11"/>
  <c r="I36" i="19" s="1"/>
  <c r="L38" i="17" s="1"/>
  <c r="AH38" i="13"/>
  <c r="K28" i="13"/>
  <c r="L7" i="5"/>
  <c r="Q7" i="5"/>
  <c r="P28" i="13"/>
  <c r="Y7" i="5"/>
  <c r="H25" i="27" s="1"/>
  <c r="L26" i="25" s="1"/>
  <c r="X28" i="13"/>
  <c r="AA28" i="13"/>
  <c r="AB7" i="5"/>
  <c r="I28" i="27" s="1"/>
  <c r="AD7" i="5"/>
  <c r="I30" i="27" s="1"/>
  <c r="L32" i="25" s="1"/>
  <c r="AC28" i="13"/>
  <c r="L24" i="13"/>
  <c r="M7" i="15"/>
  <c r="P7" i="15"/>
  <c r="I16" i="30" s="1"/>
  <c r="M17" i="29" s="1"/>
  <c r="I17" i="29" s="1"/>
  <c r="O24" i="13"/>
  <c r="AB7" i="15"/>
  <c r="I28" i="30" s="1"/>
  <c r="M30" i="29" s="1"/>
  <c r="AA24" i="13"/>
  <c r="T29" i="13"/>
  <c r="U7" i="6"/>
  <c r="D7" i="6"/>
  <c r="I11" i="26" s="1"/>
  <c r="M12" i="25" s="1"/>
  <c r="D29" i="13"/>
  <c r="Y7" i="7"/>
  <c r="H25" i="24" s="1"/>
  <c r="K26" i="21" s="1"/>
  <c r="X32" i="13"/>
  <c r="Z7" i="7"/>
  <c r="I26" i="24" s="1"/>
  <c r="K28" i="21" s="1"/>
  <c r="Y32" i="13"/>
  <c r="AF7" i="7"/>
  <c r="I32" i="24" s="1"/>
  <c r="K34" i="21" s="1"/>
  <c r="AE32" i="13"/>
  <c r="F7" i="7"/>
  <c r="I13" i="24" s="1"/>
  <c r="K14" i="21" s="1"/>
  <c r="F32" i="13"/>
  <c r="E34" i="13"/>
  <c r="E7" i="9"/>
  <c r="I12" i="22" s="1"/>
  <c r="M13" i="21" s="1"/>
  <c r="O7" i="9"/>
  <c r="N34" i="13"/>
  <c r="AF34" i="13"/>
  <c r="AG7" i="9"/>
  <c r="I33" i="22" s="1"/>
  <c r="M35" i="21" s="1"/>
  <c r="AD7" i="9"/>
  <c r="I30" i="22" s="1"/>
  <c r="M32" i="21" s="1"/>
  <c r="AC34" i="13"/>
  <c r="X7" i="9"/>
  <c r="W34" i="13"/>
  <c r="L7" i="10"/>
  <c r="K37" i="13"/>
  <c r="W7" i="10"/>
  <c r="V37" i="13"/>
  <c r="AH7" i="10"/>
  <c r="AG37" i="13"/>
  <c r="P38" i="13"/>
  <c r="Q7" i="11"/>
  <c r="AE7" i="11"/>
  <c r="I31" i="19" s="1"/>
  <c r="AD38" i="13"/>
  <c r="O7" i="5"/>
  <c r="N28" i="13"/>
  <c r="AC7" i="5"/>
  <c r="I29" i="27" s="1"/>
  <c r="AB28" i="13"/>
  <c r="D7" i="9"/>
  <c r="I11" i="22" s="1"/>
  <c r="D34" i="13"/>
  <c r="C7" i="9"/>
  <c r="I10" i="22" s="1"/>
  <c r="M11" i="21" s="1"/>
  <c r="I11" i="21" s="1"/>
  <c r="C34" i="13"/>
  <c r="P34" i="13"/>
  <c r="Q7" i="9"/>
  <c r="K34" i="13"/>
  <c r="L7" i="9"/>
  <c r="AI34" i="13"/>
  <c r="AK7" i="9"/>
  <c r="I37" i="22" s="1"/>
  <c r="AH7" i="9"/>
  <c r="I34" i="22" s="1"/>
  <c r="AG34" i="13"/>
  <c r="AC7" i="9"/>
  <c r="I29" i="22" s="1"/>
  <c r="AB34" i="13"/>
  <c r="AB7" i="9"/>
  <c r="I28" i="22" s="1"/>
  <c r="M30" i="21" s="1"/>
  <c r="AA34" i="13"/>
  <c r="Z7" i="9"/>
  <c r="I26" i="22" s="1"/>
  <c r="M28" i="21" s="1"/>
  <c r="Y34" i="13"/>
  <c r="T34" i="13"/>
  <c r="U7" i="9"/>
  <c r="Q7" i="10"/>
  <c r="P37" i="13"/>
  <c r="X7" i="10"/>
  <c r="W37" i="13"/>
  <c r="AA7" i="10"/>
  <c r="I27" i="20" s="1"/>
  <c r="K29" i="17" s="1"/>
  <c r="Z37" i="13"/>
  <c r="AD7" i="10"/>
  <c r="I30" i="20" s="1"/>
  <c r="K32" i="17" s="1"/>
  <c r="AC37" i="13"/>
  <c r="E37" i="13"/>
  <c r="E7" i="10"/>
  <c r="I12" i="20" s="1"/>
  <c r="K13" i="17" s="1"/>
  <c r="L38" i="13"/>
  <c r="M7" i="11"/>
  <c r="AA7" i="11"/>
  <c r="I27" i="19" s="1"/>
  <c r="L29" i="17" s="1"/>
  <c r="Z38" i="13"/>
  <c r="D7" i="11"/>
  <c r="I11" i="19" s="1"/>
  <c r="L12" i="17" s="1"/>
  <c r="D38" i="13"/>
  <c r="AA7" i="5"/>
  <c r="I27" i="27" s="1"/>
  <c r="Z28" i="13"/>
  <c r="AF28" i="13"/>
  <c r="AG7" i="5"/>
  <c r="I33" i="27" s="1"/>
  <c r="L35" i="25" s="1"/>
  <c r="AK7" i="5"/>
  <c r="I37" i="27" s="1"/>
  <c r="AI28" i="13"/>
  <c r="F7" i="5"/>
  <c r="I13" i="27" s="1"/>
  <c r="L14" i="25" s="1"/>
  <c r="F28" i="13"/>
  <c r="L7" i="15"/>
  <c r="K24" i="13"/>
  <c r="N24" i="13"/>
  <c r="O7" i="15"/>
  <c r="AA7" i="15"/>
  <c r="I27" i="30" s="1"/>
  <c r="M29" i="29" s="1"/>
  <c r="Z24" i="13"/>
  <c r="AE24" i="13"/>
  <c r="AF7" i="15"/>
  <c r="I32" i="30" s="1"/>
  <c r="AH7" i="15"/>
  <c r="I34" i="30" s="1"/>
  <c r="AG24" i="13"/>
  <c r="AI24" i="13"/>
  <c r="AK7" i="15"/>
  <c r="I37" i="30" s="1"/>
  <c r="Q7" i="6"/>
  <c r="P29" i="13"/>
  <c r="Y7" i="6"/>
  <c r="H25" i="26" s="1"/>
  <c r="M26" i="25" s="1"/>
  <c r="X29" i="13"/>
  <c r="AF7" i="6"/>
  <c r="I32" i="26" s="1"/>
  <c r="AE29" i="13"/>
  <c r="AH7" i="6"/>
  <c r="AG29" i="13"/>
  <c r="F7" i="6"/>
  <c r="I13" i="26" s="1"/>
  <c r="F29" i="13"/>
  <c r="N7" i="7"/>
  <c r="M32" i="13"/>
  <c r="AE7" i="7"/>
  <c r="I31" i="24" s="1"/>
  <c r="AD32" i="13"/>
  <c r="AJ7" i="7"/>
  <c r="I36" i="24" s="1"/>
  <c r="K38" i="21" s="1"/>
  <c r="AH32" i="13"/>
  <c r="X24" i="13"/>
  <c r="Y7" i="15"/>
  <c r="H25" i="30" s="1"/>
  <c r="M26" i="29" s="1"/>
  <c r="AD7" i="15"/>
  <c r="I30" i="30" s="1"/>
  <c r="M32" i="29" s="1"/>
  <c r="AC24" i="13"/>
  <c r="E32" i="13"/>
  <c r="E7" i="7"/>
  <c r="I12" i="24" s="1"/>
  <c r="AA7" i="2"/>
  <c r="I27" i="31" s="1"/>
  <c r="L29" i="29" s="1"/>
  <c r="Z23" i="13"/>
  <c r="AD7" i="2"/>
  <c r="I30" i="31" s="1"/>
  <c r="L32" i="29" s="1"/>
  <c r="AC23" i="13"/>
  <c r="Z7" i="12"/>
  <c r="I26" i="18" s="1"/>
  <c r="M28" i="17" s="1"/>
  <c r="Y39" i="13"/>
  <c r="Q32" i="13"/>
  <c r="C7" i="5"/>
  <c r="I10" i="27" s="1"/>
  <c r="L11" i="25" s="1"/>
  <c r="D7" i="5"/>
  <c r="I11" i="27" s="1"/>
  <c r="K29" i="13"/>
  <c r="AB29" i="13"/>
  <c r="U38" i="13"/>
  <c r="AE39" i="13"/>
  <c r="T24" i="13"/>
  <c r="U22" i="13"/>
  <c r="Y24" i="13"/>
  <c r="Z7" i="15"/>
  <c r="I26" i="30" s="1"/>
  <c r="M28" i="29" s="1"/>
  <c r="AB7" i="6"/>
  <c r="I28" i="26" s="1"/>
  <c r="M30" i="25" s="1"/>
  <c r="AA29" i="13"/>
  <c r="Z7" i="6"/>
  <c r="I26" i="26" s="1"/>
  <c r="M28" i="25" s="1"/>
  <c r="Y29" i="13"/>
  <c r="V7" i="7"/>
  <c r="H23" i="24" s="1"/>
  <c r="K24" i="21" s="1"/>
  <c r="U32" i="13"/>
  <c r="AD7" i="7"/>
  <c r="I30" i="24" s="1"/>
  <c r="K32" i="21" s="1"/>
  <c r="AC32" i="13"/>
  <c r="N7" i="1"/>
  <c r="M22" i="13"/>
  <c r="R7" i="2"/>
  <c r="Q23" i="13"/>
  <c r="L7" i="12"/>
  <c r="K39" i="13"/>
  <c r="AC7" i="8"/>
  <c r="I29" i="23" s="1"/>
  <c r="L31" i="21" s="1"/>
  <c r="AB33" i="13"/>
  <c r="R7" i="11"/>
  <c r="U7" i="11"/>
  <c r="V29" i="13"/>
  <c r="C32" i="13"/>
  <c r="AH23" i="13"/>
  <c r="N29" i="13"/>
  <c r="AB32" i="13"/>
  <c r="Q33" i="13"/>
  <c r="L22" i="13"/>
  <c r="AB22" i="13"/>
  <c r="U7" i="1"/>
  <c r="T22" i="13"/>
  <c r="R7" i="1"/>
  <c r="Q22" i="13"/>
  <c r="AA7" i="1"/>
  <c r="I27" i="32" s="1"/>
  <c r="K29" i="29" s="1"/>
  <c r="Z22" i="13"/>
  <c r="AB7" i="1"/>
  <c r="I28" i="32" s="1"/>
  <c r="K30" i="29" s="1"/>
  <c r="AA22" i="13"/>
  <c r="AE7" i="1"/>
  <c r="I31" i="32" s="1"/>
  <c r="K33" i="29" s="1"/>
  <c r="AD22" i="13"/>
  <c r="AJ7" i="1"/>
  <c r="I36" i="32" s="1"/>
  <c r="K38" i="29" s="1"/>
  <c r="AH22" i="13"/>
  <c r="Q7" i="2"/>
  <c r="P23" i="13"/>
  <c r="AH7" i="2"/>
  <c r="AG23" i="13"/>
  <c r="D7" i="2"/>
  <c r="I11" i="31" s="1"/>
  <c r="L12" i="29" s="1"/>
  <c r="D23" i="13"/>
  <c r="L7" i="8"/>
  <c r="K33" i="13"/>
  <c r="AB7" i="11"/>
  <c r="I28" i="19" s="1"/>
  <c r="L30" i="17" s="1"/>
  <c r="AA38" i="13"/>
  <c r="D7" i="15"/>
  <c r="I11" i="30" s="1"/>
  <c r="M12" i="29" s="1"/>
  <c r="D24" i="13"/>
  <c r="M7" i="6"/>
  <c r="L29" i="13"/>
  <c r="G113" i="7"/>
  <c r="G297" i="7"/>
  <c r="G251" i="7"/>
  <c r="G21" i="7"/>
  <c r="G67" i="7"/>
  <c r="G343" i="7"/>
  <c r="AD7" i="1"/>
  <c r="I30" i="32" s="1"/>
  <c r="AC22" i="13"/>
  <c r="AH7" i="12"/>
  <c r="AG39" i="13"/>
  <c r="G205" i="7"/>
  <c r="AG7" i="11"/>
  <c r="I33" i="19" s="1"/>
  <c r="L35" i="17" s="1"/>
  <c r="C24" i="13"/>
  <c r="X38" i="13"/>
  <c r="V7" i="15"/>
  <c r="H23" i="30" s="1"/>
  <c r="M24" i="29" s="1"/>
  <c r="Q7" i="15"/>
  <c r="B28" i="13"/>
  <c r="B7" i="5"/>
  <c r="I9" i="27" s="1"/>
  <c r="L10" i="25" s="1"/>
  <c r="B24" i="13"/>
  <c r="B7" i="15"/>
  <c r="I9" i="30" s="1"/>
  <c r="M10" i="29" s="1"/>
  <c r="E7" i="1"/>
  <c r="I12" i="32" s="1"/>
  <c r="K13" i="29" s="1"/>
  <c r="E22" i="13"/>
  <c r="Z7" i="2"/>
  <c r="I26" i="31" s="1"/>
  <c r="L28" i="29" s="1"/>
  <c r="Y23" i="13"/>
  <c r="AF7" i="8"/>
  <c r="I32" i="23" s="1"/>
  <c r="L34" i="21" s="1"/>
  <c r="AE33" i="13"/>
  <c r="G389" i="7"/>
  <c r="G435" i="7"/>
  <c r="N7" i="6"/>
  <c r="H514" i="9"/>
  <c r="O483" i="9" s="1"/>
  <c r="B23" i="13"/>
  <c r="U29" i="13"/>
  <c r="AH29" i="13"/>
  <c r="V32" i="13"/>
  <c r="AG32" i="13"/>
  <c r="AD33" i="13"/>
  <c r="AA39" i="13"/>
  <c r="AB24" i="13"/>
  <c r="O22" i="13"/>
  <c r="AE22" i="13"/>
  <c r="H514" i="11"/>
  <c r="O483" i="11" s="1"/>
  <c r="G297" i="6"/>
  <c r="G113" i="6"/>
  <c r="G389" i="6"/>
  <c r="G159" i="6"/>
  <c r="G435" i="6"/>
  <c r="G205" i="6"/>
  <c r="C7" i="1"/>
  <c r="I10" i="32" s="1"/>
  <c r="K11" i="29" s="1"/>
  <c r="X7" i="1"/>
  <c r="W22" i="13"/>
  <c r="M7" i="2"/>
  <c r="L23" i="13"/>
  <c r="V7" i="2"/>
  <c r="H23" i="31" s="1"/>
  <c r="L24" i="29" s="1"/>
  <c r="U23" i="13"/>
  <c r="AG7" i="2"/>
  <c r="I33" i="31" s="1"/>
  <c r="AF23" i="13"/>
  <c r="E7" i="2"/>
  <c r="I12" i="31" s="1"/>
  <c r="L13" i="29" s="1"/>
  <c r="E23" i="13"/>
  <c r="AD7" i="12"/>
  <c r="I30" i="18" s="1"/>
  <c r="AC39" i="13"/>
  <c r="U7" i="8"/>
  <c r="T33" i="13"/>
  <c r="G205" i="10"/>
  <c r="G159" i="5"/>
  <c r="G343" i="5"/>
  <c r="G389" i="12"/>
  <c r="G205" i="12"/>
  <c r="G21" i="12"/>
  <c r="G343" i="12"/>
  <c r="G159" i="12"/>
  <c r="G297" i="12"/>
  <c r="G251" i="12"/>
  <c r="G435" i="12"/>
  <c r="G113" i="12"/>
  <c r="G67" i="12"/>
  <c r="G159" i="11"/>
  <c r="G389" i="11"/>
  <c r="AI33" i="13"/>
  <c r="N39" i="13"/>
  <c r="AB39" i="13"/>
  <c r="AG22" i="13"/>
  <c r="G21" i="10"/>
  <c r="G389" i="5"/>
  <c r="G113" i="5"/>
  <c r="G435" i="10"/>
  <c r="G251" i="10"/>
  <c r="G67" i="10"/>
  <c r="G343" i="11"/>
  <c r="G67" i="11"/>
  <c r="M23" i="13"/>
  <c r="O39" i="13"/>
  <c r="U39" i="13"/>
  <c r="AI22" i="13"/>
  <c r="G113" i="10"/>
  <c r="G343" i="10"/>
  <c r="G297" i="5"/>
  <c r="G67" i="5"/>
  <c r="H514" i="6"/>
  <c r="O483" i="6" s="1"/>
  <c r="K53" i="4"/>
  <c r="K67" i="4" s="1"/>
  <c r="K99" i="4" s="1"/>
  <c r="K113" i="4" s="1"/>
  <c r="K145" i="4" s="1"/>
  <c r="K159" i="4" s="1"/>
  <c r="K191" i="4" s="1"/>
  <c r="K205" i="4" s="1"/>
  <c r="K237" i="4" s="1"/>
  <c r="K251" i="4" s="1"/>
  <c r="K283" i="4" s="1"/>
  <c r="K297" i="4" s="1"/>
  <c r="K329" i="4" s="1"/>
  <c r="K343" i="4" s="1"/>
  <c r="K375" i="4" s="1"/>
  <c r="K389" i="4" s="1"/>
  <c r="K421" i="4" s="1"/>
  <c r="K435" i="4" s="1"/>
  <c r="K467" i="4" s="1"/>
  <c r="H24" i="28"/>
  <c r="K25" i="25" s="1"/>
  <c r="G389" i="1"/>
  <c r="G113" i="1"/>
  <c r="G435" i="1"/>
  <c r="G67" i="1"/>
  <c r="I14" i="28"/>
  <c r="K15" i="25" s="1"/>
  <c r="K53" i="6"/>
  <c r="K67" i="6" s="1"/>
  <c r="K99" i="6" s="1"/>
  <c r="K113" i="6" s="1"/>
  <c r="K145" i="6" s="1"/>
  <c r="K159" i="6" s="1"/>
  <c r="K191" i="6" s="1"/>
  <c r="K205" i="6" s="1"/>
  <c r="K237" i="6" s="1"/>
  <c r="K251" i="6" s="1"/>
  <c r="K283" i="6" s="1"/>
  <c r="K297" i="6" s="1"/>
  <c r="K329" i="6" s="1"/>
  <c r="K343" i="6" s="1"/>
  <c r="K375" i="6" s="1"/>
  <c r="K389" i="6" s="1"/>
  <c r="K421" i="6" s="1"/>
  <c r="K435" i="6" s="1"/>
  <c r="K467" i="6" s="1"/>
  <c r="H51" i="29"/>
  <c r="U475" i="4"/>
  <c r="U479" i="4" s="1"/>
  <c r="U475" i="5" s="1"/>
  <c r="U479" i="5" s="1"/>
  <c r="U475" i="6" s="1"/>
  <c r="U479" i="6" s="1"/>
  <c r="G67" i="2"/>
  <c r="G435" i="4"/>
  <c r="G159" i="4"/>
  <c r="G343" i="4"/>
  <c r="G113" i="4"/>
  <c r="G297" i="4"/>
  <c r="G251" i="4"/>
  <c r="G389" i="4"/>
  <c r="U509" i="2"/>
  <c r="U505" i="15" s="1"/>
  <c r="U509" i="15" s="1"/>
  <c r="U505" i="4" s="1"/>
  <c r="U509" i="4" s="1"/>
  <c r="U505" i="5" s="1"/>
  <c r="U509" i="5" s="1"/>
  <c r="U505" i="6" s="1"/>
  <c r="U509" i="6" s="1"/>
  <c r="U505" i="7" s="1"/>
  <c r="U509" i="7" s="1"/>
  <c r="U505" i="8" s="1"/>
  <c r="U509" i="8" s="1"/>
  <c r="U505" i="9" s="1"/>
  <c r="U509" i="9" s="1"/>
  <c r="U505" i="10" s="1"/>
  <c r="U509" i="10" s="1"/>
  <c r="U505" i="11" s="1"/>
  <c r="U509" i="11" s="1"/>
  <c r="U505" i="12" s="1"/>
  <c r="U509" i="12" s="1"/>
  <c r="N52" i="13" s="1"/>
  <c r="I37" i="21"/>
  <c r="E11" i="15"/>
  <c r="G10" i="4"/>
  <c r="G56" i="4"/>
  <c r="G102" i="5" s="1"/>
  <c r="G148" i="6" s="1"/>
  <c r="G194" i="7" s="1"/>
  <c r="G240" i="8" s="1"/>
  <c r="G286" i="9" s="1"/>
  <c r="G332" i="10" s="1"/>
  <c r="G378" i="11" s="1"/>
  <c r="G424" i="12" s="1"/>
  <c r="I37" i="17"/>
  <c r="F48" i="25"/>
  <c r="H50" i="25" s="1"/>
  <c r="F48" i="29"/>
  <c r="H50" i="29" s="1"/>
  <c r="F48" i="17"/>
  <c r="H50" i="17" s="1"/>
  <c r="I37" i="29"/>
  <c r="F48" i="21"/>
  <c r="H50" i="21" s="1"/>
  <c r="I37" i="25"/>
  <c r="F49" i="25" l="1"/>
  <c r="U495" i="4"/>
  <c r="U499" i="4" s="1"/>
  <c r="U485" i="5"/>
  <c r="U489" i="5" s="1"/>
  <c r="I34" i="18"/>
  <c r="M36" i="17" s="1"/>
  <c r="I34" i="20"/>
  <c r="K36" i="17" s="1"/>
  <c r="I34" i="19"/>
  <c r="L36" i="17" s="1"/>
  <c r="I34" i="26"/>
  <c r="M36" i="25" s="1"/>
  <c r="I34" i="28"/>
  <c r="K36" i="25" s="1"/>
  <c r="I34" i="23"/>
  <c r="L36" i="21" s="1"/>
  <c r="I34" i="31"/>
  <c r="L36" i="29" s="1"/>
  <c r="AJ104" i="12"/>
  <c r="AK379" i="15"/>
  <c r="AK241" i="15"/>
  <c r="E149" i="15"/>
  <c r="AK103" i="15"/>
  <c r="E425" i="15"/>
  <c r="AK333" i="15"/>
  <c r="E287" i="15"/>
  <c r="AK195" i="15"/>
  <c r="E379" i="15"/>
  <c r="AK425" i="15"/>
  <c r="AK287" i="15"/>
  <c r="AK149" i="15"/>
  <c r="E103" i="15"/>
  <c r="E195" i="15"/>
  <c r="E241" i="15"/>
  <c r="E333" i="15"/>
  <c r="AJ104" i="1"/>
  <c r="G148" i="1"/>
  <c r="G148" i="2"/>
  <c r="G194" i="15" s="1"/>
  <c r="G240" i="4" s="1"/>
  <c r="G286" i="5" s="1"/>
  <c r="G332" i="6" s="1"/>
  <c r="G378" i="7" s="1"/>
  <c r="G424" i="8" s="1"/>
  <c r="I15" i="28"/>
  <c r="K16" i="25" s="1"/>
  <c r="J28" i="13"/>
  <c r="S28" i="13" s="1"/>
  <c r="K7" i="5"/>
  <c r="AK57" i="15"/>
  <c r="AK11" i="15"/>
  <c r="E57" i="15"/>
  <c r="I15" i="32"/>
  <c r="K16" i="29" s="1"/>
  <c r="AF40" i="13"/>
  <c r="F49" i="17"/>
  <c r="I11" i="25"/>
  <c r="O476" i="15"/>
  <c r="I11" i="29"/>
  <c r="E40" i="13"/>
  <c r="I39" i="17"/>
  <c r="K7" i="8"/>
  <c r="K7" i="12"/>
  <c r="K7" i="1"/>
  <c r="O476" i="12"/>
  <c r="J33" i="13"/>
  <c r="S33" i="13" s="1"/>
  <c r="O476" i="1"/>
  <c r="H24" i="30"/>
  <c r="M25" i="29" s="1"/>
  <c r="I15" i="20"/>
  <c r="K16" i="17" s="1"/>
  <c r="I14" i="31"/>
  <c r="L15" i="29" s="1"/>
  <c r="I15" i="30"/>
  <c r="M16" i="29" s="1"/>
  <c r="O476" i="9"/>
  <c r="K7" i="7"/>
  <c r="I34" i="21"/>
  <c r="C40" i="13"/>
  <c r="F25" i="13"/>
  <c r="I38" i="17"/>
  <c r="X25" i="13"/>
  <c r="H24" i="19"/>
  <c r="L25" i="17" s="1"/>
  <c r="J32" i="13"/>
  <c r="S32" i="13" s="1"/>
  <c r="J37" i="13"/>
  <c r="S37" i="13" s="1"/>
  <c r="O476" i="5"/>
  <c r="Z30" i="13"/>
  <c r="K7" i="9"/>
  <c r="O476" i="2"/>
  <c r="AC30" i="13"/>
  <c r="Q40" i="13"/>
  <c r="I15" i="26"/>
  <c r="M16" i="25" s="1"/>
  <c r="T7" i="4"/>
  <c r="I28" i="29"/>
  <c r="I38" i="29"/>
  <c r="J24" i="13"/>
  <c r="S24" i="13" s="1"/>
  <c r="K7" i="2"/>
  <c r="I15" i="27"/>
  <c r="L16" i="25" s="1"/>
  <c r="H24" i="18"/>
  <c r="M25" i="17" s="1"/>
  <c r="C30" i="13"/>
  <c r="W35" i="13"/>
  <c r="I30" i="17"/>
  <c r="AF30" i="13"/>
  <c r="I12" i="17"/>
  <c r="R38" i="13"/>
  <c r="I30" i="21"/>
  <c r="X35" i="13"/>
  <c r="F40" i="13"/>
  <c r="I32" i="25"/>
  <c r="AI40" i="13"/>
  <c r="M30" i="13"/>
  <c r="B35" i="13"/>
  <c r="R27" i="13"/>
  <c r="K7" i="10"/>
  <c r="Z35" i="13"/>
  <c r="F30" i="13"/>
  <c r="C25" i="13"/>
  <c r="F49" i="21"/>
  <c r="AD25" i="13"/>
  <c r="H24" i="27"/>
  <c r="L25" i="25" s="1"/>
  <c r="H25" i="25" s="1"/>
  <c r="I13" i="17"/>
  <c r="H52" i="29"/>
  <c r="H53" i="29" s="1"/>
  <c r="K7" i="11"/>
  <c r="AG35" i="13"/>
  <c r="T30" i="13"/>
  <c r="AH35" i="13"/>
  <c r="AD30" i="13"/>
  <c r="W30" i="13"/>
  <c r="AA30" i="13"/>
  <c r="P25" i="13"/>
  <c r="K26" i="17"/>
  <c r="H26" i="17" s="1"/>
  <c r="M32" i="17"/>
  <c r="I32" i="17" s="1"/>
  <c r="L35" i="29"/>
  <c r="I35" i="29" s="1"/>
  <c r="R33" i="13"/>
  <c r="S7" i="2"/>
  <c r="L25" i="13"/>
  <c r="S7" i="1"/>
  <c r="K13" i="21"/>
  <c r="I13" i="21" s="1"/>
  <c r="AI30" i="13"/>
  <c r="M39" i="21"/>
  <c r="I39" i="21" s="1"/>
  <c r="I15" i="22"/>
  <c r="M16" i="21" s="1"/>
  <c r="I16" i="21" s="1"/>
  <c r="N35" i="13"/>
  <c r="M40" i="13"/>
  <c r="J38" i="13"/>
  <c r="L12" i="25"/>
  <c r="I12" i="25" s="1"/>
  <c r="M36" i="21"/>
  <c r="AI25" i="13"/>
  <c r="AE25" i="13"/>
  <c r="Y25" i="13"/>
  <c r="Q35" i="13"/>
  <c r="E35" i="13"/>
  <c r="K33" i="21"/>
  <c r="I33" i="21" s="1"/>
  <c r="M14" i="25"/>
  <c r="I14" i="25" s="1"/>
  <c r="M34" i="25"/>
  <c r="I34" i="25" s="1"/>
  <c r="M36" i="29"/>
  <c r="L39" i="25"/>
  <c r="I39" i="25" s="1"/>
  <c r="L29" i="25"/>
  <c r="I29" i="25" s="1"/>
  <c r="M31" i="21"/>
  <c r="I31" i="21" s="1"/>
  <c r="M12" i="21"/>
  <c r="I12" i="21" s="1"/>
  <c r="L31" i="25"/>
  <c r="I31" i="25" s="1"/>
  <c r="L33" i="17"/>
  <c r="I33" i="17" s="1"/>
  <c r="D30" i="13"/>
  <c r="L30" i="25"/>
  <c r="I30" i="25" s="1"/>
  <c r="K31" i="17"/>
  <c r="I31" i="17" s="1"/>
  <c r="K17" i="21"/>
  <c r="I17" i="21" s="1"/>
  <c r="M35" i="25"/>
  <c r="I35" i="25" s="1"/>
  <c r="M33" i="29"/>
  <c r="I33" i="29" s="1"/>
  <c r="L38" i="25"/>
  <c r="I38" i="25" s="1"/>
  <c r="M26" i="21"/>
  <c r="H26" i="21" s="1"/>
  <c r="M33" i="25"/>
  <c r="I33" i="25" s="1"/>
  <c r="M14" i="29"/>
  <c r="I14" i="29" s="1"/>
  <c r="L28" i="25"/>
  <c r="I28" i="25" s="1"/>
  <c r="L17" i="25"/>
  <c r="I17" i="25" s="1"/>
  <c r="D40" i="13"/>
  <c r="K34" i="17"/>
  <c r="I34" i="17" s="1"/>
  <c r="K17" i="17"/>
  <c r="I17" i="17" s="1"/>
  <c r="L40" i="13"/>
  <c r="M38" i="21"/>
  <c r="I38" i="21" s="1"/>
  <c r="L36" i="25"/>
  <c r="K29" i="21"/>
  <c r="I29" i="21" s="1"/>
  <c r="AJ27" i="13"/>
  <c r="K11" i="17"/>
  <c r="I11" i="17" s="1"/>
  <c r="W25" i="13"/>
  <c r="K32" i="29"/>
  <c r="I32" i="29" s="1"/>
  <c r="I14" i="26"/>
  <c r="M15" i="25" s="1"/>
  <c r="Q25" i="13"/>
  <c r="AG30" i="13"/>
  <c r="M39" i="29"/>
  <c r="I39" i="29" s="1"/>
  <c r="M34" i="29"/>
  <c r="I34" i="29" s="1"/>
  <c r="V40" i="13"/>
  <c r="E30" i="13"/>
  <c r="H24" i="25"/>
  <c r="I29" i="17"/>
  <c r="I35" i="17"/>
  <c r="AJ39" i="13"/>
  <c r="M35" i="13"/>
  <c r="I14" i="19"/>
  <c r="L15" i="17" s="1"/>
  <c r="W40" i="13"/>
  <c r="I30" i="29"/>
  <c r="N25" i="13"/>
  <c r="AF35" i="13"/>
  <c r="B30" i="13"/>
  <c r="I13" i="25"/>
  <c r="L30" i="13"/>
  <c r="U40" i="13"/>
  <c r="AE30" i="13"/>
  <c r="AI35" i="13"/>
  <c r="H26" i="29"/>
  <c r="V35" i="13"/>
  <c r="AH25" i="13"/>
  <c r="AA25" i="13"/>
  <c r="I28" i="17"/>
  <c r="AE35" i="13"/>
  <c r="X30" i="13"/>
  <c r="AJ38" i="13"/>
  <c r="AA40" i="13"/>
  <c r="I14" i="21"/>
  <c r="I35" i="21"/>
  <c r="Q30" i="13"/>
  <c r="AH40" i="13"/>
  <c r="AJ23" i="13"/>
  <c r="T7" i="15"/>
  <c r="T8" i="15" s="1"/>
  <c r="I13" i="29"/>
  <c r="I32" i="21"/>
  <c r="AJ24" i="13"/>
  <c r="P40" i="13"/>
  <c r="H26" i="25"/>
  <c r="X40" i="13"/>
  <c r="V25" i="13"/>
  <c r="H24" i="32"/>
  <c r="K25" i="29" s="1"/>
  <c r="I29" i="29"/>
  <c r="I12" i="29"/>
  <c r="J7" i="1"/>
  <c r="O474" i="1" s="1"/>
  <c r="O475" i="1" s="1"/>
  <c r="G22" i="13"/>
  <c r="J469" i="1"/>
  <c r="E2" i="1" s="1"/>
  <c r="I14" i="27"/>
  <c r="L15" i="25" s="1"/>
  <c r="S7" i="5"/>
  <c r="H51" i="25"/>
  <c r="U475" i="7"/>
  <c r="U479" i="7" s="1"/>
  <c r="U475" i="8" s="1"/>
  <c r="U479" i="8" s="1"/>
  <c r="U475" i="9" s="1"/>
  <c r="U479" i="9" s="1"/>
  <c r="AJ33" i="13"/>
  <c r="R23" i="13"/>
  <c r="O25" i="13"/>
  <c r="R22" i="13"/>
  <c r="T7" i="12"/>
  <c r="U35" i="13"/>
  <c r="AC40" i="13"/>
  <c r="H22" i="22"/>
  <c r="M23" i="21" s="1"/>
  <c r="T7" i="9"/>
  <c r="I14" i="22"/>
  <c r="M15" i="21" s="1"/>
  <c r="S7" i="9"/>
  <c r="S39" i="13"/>
  <c r="N30" i="13"/>
  <c r="I15" i="19"/>
  <c r="AJ29" i="13"/>
  <c r="R28" i="13"/>
  <c r="K30" i="13"/>
  <c r="I14" i="17"/>
  <c r="H22" i="24"/>
  <c r="K23" i="21" s="1"/>
  <c r="T7" i="7"/>
  <c r="I10" i="25"/>
  <c r="U30" i="13"/>
  <c r="P35" i="13"/>
  <c r="K35" i="13"/>
  <c r="R32" i="13"/>
  <c r="H22" i="27"/>
  <c r="L23" i="25" s="1"/>
  <c r="T7" i="5"/>
  <c r="B40" i="13"/>
  <c r="I25" i="28"/>
  <c r="AG25" i="13"/>
  <c r="H22" i="23"/>
  <c r="L23" i="21" s="1"/>
  <c r="T7" i="8"/>
  <c r="S7" i="11"/>
  <c r="AC25" i="13"/>
  <c r="Z25" i="13"/>
  <c r="I14" i="32"/>
  <c r="K15" i="29" s="1"/>
  <c r="AB25" i="13"/>
  <c r="I15" i="31"/>
  <c r="S7" i="6"/>
  <c r="AJ34" i="13"/>
  <c r="R34" i="13"/>
  <c r="S34" i="13"/>
  <c r="S23" i="13"/>
  <c r="H24" i="20"/>
  <c r="K25" i="17" s="1"/>
  <c r="F35" i="13"/>
  <c r="Y35" i="13"/>
  <c r="P30" i="13"/>
  <c r="H22" i="20"/>
  <c r="K23" i="17" s="1"/>
  <c r="T7" i="10"/>
  <c r="AA35" i="13"/>
  <c r="O35" i="13"/>
  <c r="AH30" i="13"/>
  <c r="V30" i="13"/>
  <c r="I14" i="24"/>
  <c r="K15" i="21" s="1"/>
  <c r="S7" i="7"/>
  <c r="AJ28" i="13"/>
  <c r="I10" i="17"/>
  <c r="N40" i="13"/>
  <c r="I10" i="29"/>
  <c r="I14" i="23"/>
  <c r="L15" i="21" s="1"/>
  <c r="S7" i="8"/>
  <c r="H22" i="32"/>
  <c r="K23" i="29" s="1"/>
  <c r="T7" i="1"/>
  <c r="I14" i="18"/>
  <c r="M15" i="17" s="1"/>
  <c r="S7" i="12"/>
  <c r="R29" i="13"/>
  <c r="I14" i="30"/>
  <c r="M15" i="29" s="1"/>
  <c r="S7" i="15"/>
  <c r="I14" i="20"/>
  <c r="K15" i="17" s="1"/>
  <c r="S7" i="10"/>
  <c r="H22" i="26"/>
  <c r="M23" i="25" s="1"/>
  <c r="T7" i="6"/>
  <c r="T35" i="13"/>
  <c r="AJ32" i="13"/>
  <c r="I25" i="31"/>
  <c r="O476" i="6"/>
  <c r="J29" i="13"/>
  <c r="S29" i="13" s="1"/>
  <c r="K7" i="6"/>
  <c r="K7" i="4"/>
  <c r="J27" i="13"/>
  <c r="O476" i="4"/>
  <c r="AF25" i="13"/>
  <c r="T7" i="2"/>
  <c r="B25" i="13"/>
  <c r="E25" i="13"/>
  <c r="D25" i="13"/>
  <c r="AJ22" i="13"/>
  <c r="T25" i="13"/>
  <c r="AB35" i="13"/>
  <c r="C35" i="13"/>
  <c r="H22" i="19"/>
  <c r="L23" i="17" s="1"/>
  <c r="T7" i="11"/>
  <c r="R39" i="13"/>
  <c r="M25" i="13"/>
  <c r="AC35" i="13"/>
  <c r="U25" i="13"/>
  <c r="AD35" i="13"/>
  <c r="R24" i="13"/>
  <c r="K25" i="13"/>
  <c r="Z40" i="13"/>
  <c r="AB30" i="13"/>
  <c r="AG40" i="13"/>
  <c r="R37" i="13"/>
  <c r="K40" i="13"/>
  <c r="I28" i="21"/>
  <c r="AB40" i="13"/>
  <c r="Y40" i="13"/>
  <c r="T40" i="13"/>
  <c r="AJ37" i="13"/>
  <c r="H24" i="22"/>
  <c r="M25" i="21" s="1"/>
  <c r="S22" i="13"/>
  <c r="D35" i="13"/>
  <c r="AD40" i="13"/>
  <c r="I10" i="21"/>
  <c r="L35" i="13"/>
  <c r="Y30" i="13"/>
  <c r="O30" i="13"/>
  <c r="AE40" i="13"/>
  <c r="O40" i="13"/>
  <c r="E11" i="4"/>
  <c r="G56" i="5"/>
  <c r="G102" i="6" s="1"/>
  <c r="G148" i="7" s="1"/>
  <c r="G194" i="8" s="1"/>
  <c r="G240" i="9" s="1"/>
  <c r="G286" i="10" s="1"/>
  <c r="G332" i="11" s="1"/>
  <c r="G378" i="12" s="1"/>
  <c r="G10" i="5"/>
  <c r="J38" i="28" l="1"/>
  <c r="U495" i="5"/>
  <c r="U499" i="5" s="1"/>
  <c r="U485" i="6"/>
  <c r="U489" i="6" s="1"/>
  <c r="J38" i="31"/>
  <c r="I36" i="17"/>
  <c r="I36" i="25"/>
  <c r="I36" i="21"/>
  <c r="T8" i="5"/>
  <c r="I36" i="29"/>
  <c r="AJ150" i="1"/>
  <c r="J17" i="28"/>
  <c r="AJ150" i="12"/>
  <c r="E379" i="4"/>
  <c r="E241" i="4"/>
  <c r="AK149" i="4"/>
  <c r="E103" i="4"/>
  <c r="AK425" i="4"/>
  <c r="E333" i="4"/>
  <c r="AK287" i="4"/>
  <c r="E195" i="4"/>
  <c r="AK379" i="4"/>
  <c r="AK103" i="4"/>
  <c r="AK195" i="4"/>
  <c r="E425" i="4"/>
  <c r="AK333" i="4"/>
  <c r="E287" i="4"/>
  <c r="E149" i="4"/>
  <c r="AK241" i="4"/>
  <c r="G194" i="2"/>
  <c r="G240" i="15" s="1"/>
  <c r="G286" i="4" s="1"/>
  <c r="G332" i="5" s="1"/>
  <c r="G378" i="6" s="1"/>
  <c r="G424" i="7" s="1"/>
  <c r="G194" i="1"/>
  <c r="J25" i="13"/>
  <c r="AK57" i="4"/>
  <c r="AK11" i="4"/>
  <c r="E57" i="4"/>
  <c r="T8" i="4"/>
  <c r="T8" i="2"/>
  <c r="T8" i="8"/>
  <c r="O478" i="1"/>
  <c r="J35" i="13"/>
  <c r="T8" i="1"/>
  <c r="T8" i="12"/>
  <c r="I25" i="30"/>
  <c r="J38" i="30" s="1"/>
  <c r="I28" i="13"/>
  <c r="T8" i="9"/>
  <c r="I15" i="25"/>
  <c r="I16" i="25"/>
  <c r="T8" i="11"/>
  <c r="J17" i="26"/>
  <c r="T8" i="7"/>
  <c r="C42" i="13"/>
  <c r="C7" i="13" s="1"/>
  <c r="AA42" i="13"/>
  <c r="AA7" i="13" s="1"/>
  <c r="J40" i="13"/>
  <c r="T8" i="10"/>
  <c r="I25" i="18"/>
  <c r="J38" i="18" s="1"/>
  <c r="F42" i="13"/>
  <c r="F7" i="13" s="1"/>
  <c r="G30" i="13"/>
  <c r="H30" i="13" s="1"/>
  <c r="G40" i="13"/>
  <c r="H40" i="13" s="1"/>
  <c r="S38" i="13"/>
  <c r="S40" i="13" s="1"/>
  <c r="G35" i="13"/>
  <c r="H35" i="13" s="1"/>
  <c r="M42" i="13"/>
  <c r="M7" i="13" s="1"/>
  <c r="L42" i="13"/>
  <c r="L7" i="13" s="1"/>
  <c r="I39" i="13"/>
  <c r="I33" i="13"/>
  <c r="I23" i="13"/>
  <c r="AI42" i="13"/>
  <c r="AI7" i="13" s="1"/>
  <c r="I29" i="13"/>
  <c r="AH42" i="13"/>
  <c r="AH7" i="13" s="1"/>
  <c r="N42" i="13"/>
  <c r="N7" i="13" s="1"/>
  <c r="I24" i="13"/>
  <c r="Q42" i="13"/>
  <c r="Q7" i="13" s="1"/>
  <c r="D42" i="13"/>
  <c r="D7" i="13" s="1"/>
  <c r="AF42" i="13"/>
  <c r="AF7" i="13" s="1"/>
  <c r="T8" i="6"/>
  <c r="L16" i="17"/>
  <c r="I16" i="17" s="1"/>
  <c r="X42" i="13"/>
  <c r="X7" i="13" s="1"/>
  <c r="AE42" i="13"/>
  <c r="AE7" i="13" s="1"/>
  <c r="W42" i="13"/>
  <c r="W7" i="13" s="1"/>
  <c r="J17" i="24"/>
  <c r="B42" i="13"/>
  <c r="B7" i="13" s="1"/>
  <c r="L16" i="29"/>
  <c r="I16" i="29" s="1"/>
  <c r="P42" i="13"/>
  <c r="P7" i="13" s="1"/>
  <c r="R30" i="13"/>
  <c r="J17" i="22"/>
  <c r="AD42" i="13"/>
  <c r="AD7" i="13" s="1"/>
  <c r="E42" i="13"/>
  <c r="E7" i="13" s="1"/>
  <c r="I34" i="13"/>
  <c r="H25" i="17"/>
  <c r="H24" i="17"/>
  <c r="H25" i="21"/>
  <c r="H24" i="21"/>
  <c r="H25" i="29"/>
  <c r="H24" i="29"/>
  <c r="Y42" i="13"/>
  <c r="Y7" i="13" s="1"/>
  <c r="AJ30" i="13"/>
  <c r="R35" i="13"/>
  <c r="V42" i="13"/>
  <c r="V7" i="13" s="1"/>
  <c r="AG42" i="13"/>
  <c r="AG7" i="13" s="1"/>
  <c r="I15" i="21"/>
  <c r="J18" i="21" s="1"/>
  <c r="J17" i="23"/>
  <c r="I25" i="20"/>
  <c r="J38" i="20" s="1"/>
  <c r="O42" i="13"/>
  <c r="O7" i="13" s="1"/>
  <c r="U42" i="13"/>
  <c r="U7" i="13" s="1"/>
  <c r="AJ25" i="13"/>
  <c r="T42" i="13"/>
  <c r="I25" i="22"/>
  <c r="J38" i="22" s="1"/>
  <c r="Z42" i="13"/>
  <c r="Z7" i="13" s="1"/>
  <c r="AC42" i="13"/>
  <c r="AC7" i="13" s="1"/>
  <c r="R25" i="13"/>
  <c r="J17" i="27"/>
  <c r="H22" i="13"/>
  <c r="J17" i="19"/>
  <c r="H23" i="29"/>
  <c r="I25" i="32"/>
  <c r="J38" i="32" s="1"/>
  <c r="AB42" i="13"/>
  <c r="AB7" i="13" s="1"/>
  <c r="J30" i="13"/>
  <c r="S27" i="13"/>
  <c r="I15" i="17"/>
  <c r="J17" i="18"/>
  <c r="I15" i="29"/>
  <c r="J17" i="32"/>
  <c r="J18" i="32" s="1"/>
  <c r="I25" i="23"/>
  <c r="J38" i="23" s="1"/>
  <c r="I37" i="13"/>
  <c r="J21" i="2"/>
  <c r="R40" i="13"/>
  <c r="K42" i="13"/>
  <c r="K7" i="13" s="1"/>
  <c r="I25" i="19"/>
  <c r="J38" i="19" s="1"/>
  <c r="I25" i="26"/>
  <c r="J38" i="26" s="1"/>
  <c r="J17" i="30"/>
  <c r="I22" i="13"/>
  <c r="S25" i="13"/>
  <c r="AJ40" i="13"/>
  <c r="I32" i="13"/>
  <c r="S35" i="13"/>
  <c r="AJ35" i="13"/>
  <c r="J17" i="20"/>
  <c r="J17" i="31"/>
  <c r="H23" i="25"/>
  <c r="I27" i="25" s="1"/>
  <c r="I25" i="27"/>
  <c r="J38" i="27" s="1"/>
  <c r="I25" i="24"/>
  <c r="J38" i="24" s="1"/>
  <c r="H51" i="21"/>
  <c r="U475" i="10"/>
  <c r="U479" i="10" s="1"/>
  <c r="U475" i="11" s="1"/>
  <c r="U479" i="11" s="1"/>
  <c r="U475" i="12" s="1"/>
  <c r="U479" i="12" s="1"/>
  <c r="N49" i="13" s="1"/>
  <c r="E11" i="5"/>
  <c r="G56" i="6"/>
  <c r="G102" i="7" s="1"/>
  <c r="G148" i="8" s="1"/>
  <c r="G194" i="9" s="1"/>
  <c r="G240" i="10" s="1"/>
  <c r="G286" i="11" s="1"/>
  <c r="G332" i="12" s="1"/>
  <c r="G10" i="6"/>
  <c r="U495" i="6" l="1"/>
  <c r="U499" i="6" s="1"/>
  <c r="U485" i="7"/>
  <c r="U489" i="7" s="1"/>
  <c r="J41" i="25"/>
  <c r="G240" i="2"/>
  <c r="G286" i="15" s="1"/>
  <c r="G332" i="4" s="1"/>
  <c r="G378" i="5" s="1"/>
  <c r="G424" i="6" s="1"/>
  <c r="G240" i="1"/>
  <c r="AK379" i="5"/>
  <c r="AK241" i="5"/>
  <c r="E149" i="5"/>
  <c r="AK103" i="5"/>
  <c r="E425" i="5"/>
  <c r="AK333" i="5"/>
  <c r="E287" i="5"/>
  <c r="AK195" i="5"/>
  <c r="E379" i="5"/>
  <c r="E241" i="5"/>
  <c r="E333" i="5"/>
  <c r="AK425" i="5"/>
  <c r="AK287" i="5"/>
  <c r="AK149" i="5"/>
  <c r="E103" i="5"/>
  <c r="E195" i="5"/>
  <c r="AJ196" i="1"/>
  <c r="AJ196" i="12"/>
  <c r="AK57" i="5"/>
  <c r="AK11" i="5"/>
  <c r="E57" i="5"/>
  <c r="J18" i="25"/>
  <c r="J42" i="13"/>
  <c r="J7" i="13" s="1"/>
  <c r="S7" i="13" s="1"/>
  <c r="I38" i="13"/>
  <c r="I27" i="29"/>
  <c r="J41" i="29" s="1"/>
  <c r="J18" i="29"/>
  <c r="J19" i="29" s="1"/>
  <c r="J18" i="17"/>
  <c r="H23" i="17"/>
  <c r="I27" i="17" s="1"/>
  <c r="J41" i="17" s="1"/>
  <c r="R7" i="13"/>
  <c r="I40" i="13"/>
  <c r="I25" i="13"/>
  <c r="I35" i="13"/>
  <c r="H51" i="17"/>
  <c r="H23" i="21"/>
  <c r="I27" i="21" s="1"/>
  <c r="J41" i="21" s="1"/>
  <c r="J53" i="2"/>
  <c r="J67" i="2" s="1"/>
  <c r="J99" i="2" s="1"/>
  <c r="J113" i="2" s="1"/>
  <c r="J145" i="2" s="1"/>
  <c r="J159" i="2" s="1"/>
  <c r="J191" i="2" s="1"/>
  <c r="J205" i="2" s="1"/>
  <c r="J237" i="2" s="1"/>
  <c r="J251" i="2" s="1"/>
  <c r="J283" i="2" s="1"/>
  <c r="J297" i="2" s="1"/>
  <c r="J329" i="2" s="1"/>
  <c r="J343" i="2" s="1"/>
  <c r="J375" i="2" s="1"/>
  <c r="J389" i="2" s="1"/>
  <c r="J421" i="2" s="1"/>
  <c r="J435" i="2" s="1"/>
  <c r="J467" i="2" s="1"/>
  <c r="O473" i="2"/>
  <c r="AJ42" i="13"/>
  <c r="T7" i="13"/>
  <c r="AJ7" i="13" s="1"/>
  <c r="R42" i="13"/>
  <c r="J39" i="32"/>
  <c r="J7" i="31" s="1"/>
  <c r="J18" i="31" s="1"/>
  <c r="J39" i="31" s="1"/>
  <c r="J7" i="30" s="1"/>
  <c r="J18" i="30" s="1"/>
  <c r="J39" i="30" s="1"/>
  <c r="J7" i="28" s="1"/>
  <c r="S30" i="13"/>
  <c r="I30" i="13" s="1"/>
  <c r="I27" i="13"/>
  <c r="E11" i="6"/>
  <c r="G56" i="7"/>
  <c r="G102" i="8" s="1"/>
  <c r="G148" i="9" s="1"/>
  <c r="G194" i="10" s="1"/>
  <c r="G240" i="11" s="1"/>
  <c r="G286" i="12" s="1"/>
  <c r="G10" i="7"/>
  <c r="U495" i="7" l="1"/>
  <c r="U499" i="7" s="1"/>
  <c r="H52" i="25"/>
  <c r="H53" i="25" s="1"/>
  <c r="U485" i="8"/>
  <c r="U489" i="8" s="1"/>
  <c r="AJ242" i="1"/>
  <c r="E379" i="6"/>
  <c r="E241" i="6"/>
  <c r="AK149" i="6"/>
  <c r="E103" i="6"/>
  <c r="AK425" i="6"/>
  <c r="E333" i="6"/>
  <c r="AK287" i="6"/>
  <c r="E195" i="6"/>
  <c r="AK379" i="6"/>
  <c r="AK241" i="6"/>
  <c r="E425" i="6"/>
  <c r="AK333" i="6"/>
  <c r="E287" i="6"/>
  <c r="E149" i="6"/>
  <c r="AK103" i="6"/>
  <c r="AK195" i="6"/>
  <c r="AJ242" i="12"/>
  <c r="G286" i="1"/>
  <c r="G286" i="2"/>
  <c r="G332" i="15" s="1"/>
  <c r="G378" i="4" s="1"/>
  <c r="G424" i="5" s="1"/>
  <c r="AK11" i="6"/>
  <c r="E57" i="6"/>
  <c r="AK57" i="6"/>
  <c r="J42" i="29"/>
  <c r="I7" i="13"/>
  <c r="J8" i="25"/>
  <c r="J19" i="25" s="1"/>
  <c r="J42" i="25" s="1"/>
  <c r="J18" i="28"/>
  <c r="J39" i="28" s="1"/>
  <c r="J7" i="27" s="1"/>
  <c r="J18" i="27" s="1"/>
  <c r="J39" i="27" s="1"/>
  <c r="J7" i="26" s="1"/>
  <c r="J18" i="26" s="1"/>
  <c r="J39" i="26" s="1"/>
  <c r="J7" i="24" s="1"/>
  <c r="S42" i="13"/>
  <c r="I42" i="13" s="1"/>
  <c r="J7" i="2"/>
  <c r="O474" i="2" s="1"/>
  <c r="O475" i="2" s="1"/>
  <c r="O478" i="2" s="1"/>
  <c r="J469" i="2"/>
  <c r="E2" i="2" s="1"/>
  <c r="G23" i="13"/>
  <c r="E11" i="7"/>
  <c r="G56" i="8"/>
  <c r="G102" i="9" s="1"/>
  <c r="G148" i="10" s="1"/>
  <c r="G194" i="11" s="1"/>
  <c r="G240" i="12" s="1"/>
  <c r="G10" i="8"/>
  <c r="U495" i="8" l="1"/>
  <c r="U499" i="8" s="1"/>
  <c r="U485" i="9"/>
  <c r="U489" i="9" s="1"/>
  <c r="AK379" i="7"/>
  <c r="AK241" i="7"/>
  <c r="E149" i="7"/>
  <c r="AK103" i="7"/>
  <c r="E425" i="7"/>
  <c r="AK333" i="7"/>
  <c r="E287" i="7"/>
  <c r="AK195" i="7"/>
  <c r="E379" i="7"/>
  <c r="E195" i="7"/>
  <c r="AK425" i="7"/>
  <c r="AK287" i="7"/>
  <c r="AK149" i="7"/>
  <c r="E103" i="7"/>
  <c r="E333" i="7"/>
  <c r="E241" i="7"/>
  <c r="AJ288" i="12"/>
  <c r="AJ288" i="1"/>
  <c r="G332" i="2"/>
  <c r="G378" i="15" s="1"/>
  <c r="G424" i="4" s="1"/>
  <c r="G332" i="1"/>
  <c r="AK57" i="7"/>
  <c r="AK11" i="7"/>
  <c r="E57" i="7"/>
  <c r="H23" i="13"/>
  <c r="J21" i="15"/>
  <c r="J18" i="24"/>
  <c r="J39" i="24" s="1"/>
  <c r="J7" i="23" s="1"/>
  <c r="J18" i="23" s="1"/>
  <c r="J39" i="23" s="1"/>
  <c r="J7" i="22" s="1"/>
  <c r="J18" i="22" s="1"/>
  <c r="J39" i="22" s="1"/>
  <c r="J7" i="20" s="1"/>
  <c r="J8" i="21"/>
  <c r="J19" i="21" s="1"/>
  <c r="J42" i="21" s="1"/>
  <c r="E11" i="8"/>
  <c r="G10" i="9"/>
  <c r="G56" i="9"/>
  <c r="G102" i="10" s="1"/>
  <c r="G148" i="11" s="1"/>
  <c r="G194" i="12" s="1"/>
  <c r="U495" i="9" l="1"/>
  <c r="U499" i="9" s="1"/>
  <c r="U485" i="10"/>
  <c r="U489" i="10" s="1"/>
  <c r="AJ334" i="1"/>
  <c r="G378" i="2"/>
  <c r="G424" i="15" s="1"/>
  <c r="G378" i="1"/>
  <c r="E379" i="8"/>
  <c r="E241" i="8"/>
  <c r="AK149" i="8"/>
  <c r="E103" i="8"/>
  <c r="AK425" i="8"/>
  <c r="E333" i="8"/>
  <c r="AK287" i="8"/>
  <c r="E195" i="8"/>
  <c r="AK379" i="8"/>
  <c r="AK195" i="8"/>
  <c r="AK103" i="8"/>
  <c r="E425" i="8"/>
  <c r="AK333" i="8"/>
  <c r="E287" i="8"/>
  <c r="AK241" i="8"/>
  <c r="E149" i="8"/>
  <c r="AJ334" i="12"/>
  <c r="AK11" i="8"/>
  <c r="E57" i="8"/>
  <c r="AK57" i="8"/>
  <c r="O473" i="15"/>
  <c r="J53" i="15"/>
  <c r="J67" i="15" s="1"/>
  <c r="J99" i="15" s="1"/>
  <c r="J113" i="15" s="1"/>
  <c r="J145" i="15" s="1"/>
  <c r="J159" i="15" s="1"/>
  <c r="J191" i="15" s="1"/>
  <c r="J205" i="15" s="1"/>
  <c r="J237" i="15" s="1"/>
  <c r="J251" i="15" s="1"/>
  <c r="J283" i="15" s="1"/>
  <c r="J297" i="15" s="1"/>
  <c r="J329" i="15" s="1"/>
  <c r="J343" i="15" s="1"/>
  <c r="J375" i="15" s="1"/>
  <c r="J389" i="15" s="1"/>
  <c r="J421" i="15" s="1"/>
  <c r="J435" i="15" s="1"/>
  <c r="J467" i="15" s="1"/>
  <c r="J8" i="17"/>
  <c r="J19" i="17" s="1"/>
  <c r="J42" i="17" s="1"/>
  <c r="J18" i="20"/>
  <c r="J39" i="20" s="1"/>
  <c r="J7" i="19" s="1"/>
  <c r="J18" i="19" s="1"/>
  <c r="J39" i="19" s="1"/>
  <c r="J7" i="18" s="1"/>
  <c r="J18" i="18" s="1"/>
  <c r="J39" i="18" s="1"/>
  <c r="E11" i="9"/>
  <c r="G56" i="10"/>
  <c r="G102" i="11" s="1"/>
  <c r="G148" i="12" s="1"/>
  <c r="G10" i="10"/>
  <c r="U495" i="10" l="1"/>
  <c r="U499" i="10" s="1"/>
  <c r="H52" i="21"/>
  <c r="H53" i="21" s="1"/>
  <c r="U485" i="11"/>
  <c r="U489" i="11" s="1"/>
  <c r="G424" i="1"/>
  <c r="G424" i="2"/>
  <c r="AK379" i="9"/>
  <c r="AK241" i="9"/>
  <c r="E149" i="9"/>
  <c r="AK103" i="9"/>
  <c r="E425" i="9"/>
  <c r="AK333" i="9"/>
  <c r="E287" i="9"/>
  <c r="AK195" i="9"/>
  <c r="E333" i="9"/>
  <c r="E241" i="9"/>
  <c r="AK425" i="9"/>
  <c r="AK287" i="9"/>
  <c r="E379" i="9"/>
  <c r="E195" i="9"/>
  <c r="E103" i="9"/>
  <c r="AK149" i="9"/>
  <c r="AJ380" i="12"/>
  <c r="AJ380" i="1"/>
  <c r="AK57" i="9"/>
  <c r="AK11" i="9"/>
  <c r="E57" i="9"/>
  <c r="J469" i="15"/>
  <c r="E2" i="15" s="1"/>
  <c r="J7" i="15"/>
  <c r="O474" i="15" s="1"/>
  <c r="O475" i="15" s="1"/>
  <c r="O478" i="15" s="1"/>
  <c r="G24" i="13"/>
  <c r="E11" i="10"/>
  <c r="G10" i="11"/>
  <c r="G56" i="11"/>
  <c r="G102" i="12" s="1"/>
  <c r="U495" i="11" l="1"/>
  <c r="U499" i="11" s="1"/>
  <c r="U485" i="12"/>
  <c r="U489" i="12" s="1"/>
  <c r="E379" i="10"/>
  <c r="E241" i="10"/>
  <c r="AK149" i="10"/>
  <c r="E103" i="10"/>
  <c r="AK425" i="10"/>
  <c r="E333" i="10"/>
  <c r="AK287" i="10"/>
  <c r="E195" i="10"/>
  <c r="E425" i="10"/>
  <c r="AK333" i="10"/>
  <c r="E287" i="10"/>
  <c r="E149" i="10"/>
  <c r="AK241" i="10"/>
  <c r="AK379" i="10"/>
  <c r="AK195" i="10"/>
  <c r="AK103" i="10"/>
  <c r="AK11" i="10"/>
  <c r="E57" i="10"/>
  <c r="AK57" i="10"/>
  <c r="J21" i="4"/>
  <c r="H24" i="13"/>
  <c r="G25" i="13"/>
  <c r="E11" i="11"/>
  <c r="G10" i="12"/>
  <c r="G56" i="12"/>
  <c r="U495" i="12" l="1"/>
  <c r="U499" i="12" s="1"/>
  <c r="N50" i="13"/>
  <c r="AK379" i="11"/>
  <c r="AK241" i="11"/>
  <c r="E149" i="11"/>
  <c r="AK103" i="11"/>
  <c r="E425" i="11"/>
  <c r="AK333" i="11"/>
  <c r="E287" i="11"/>
  <c r="AK195" i="11"/>
  <c r="AK425" i="11"/>
  <c r="AK287" i="11"/>
  <c r="AK149" i="11"/>
  <c r="E103" i="11"/>
  <c r="E379" i="11"/>
  <c r="E195" i="11"/>
  <c r="E333" i="11"/>
  <c r="E241" i="11"/>
  <c r="AK57" i="11"/>
  <c r="AK11" i="11"/>
  <c r="E57" i="11"/>
  <c r="H25" i="13"/>
  <c r="H42" i="13" s="1"/>
  <c r="G42" i="13"/>
  <c r="G7" i="13" s="1"/>
  <c r="H7" i="13" s="1"/>
  <c r="J53" i="4"/>
  <c r="J67" i="4" s="1"/>
  <c r="J99" i="4" s="1"/>
  <c r="J113" i="4" s="1"/>
  <c r="J145" i="4" s="1"/>
  <c r="J159" i="4" s="1"/>
  <c r="J191" i="4" s="1"/>
  <c r="J205" i="4" s="1"/>
  <c r="J237" i="4" s="1"/>
  <c r="J251" i="4" s="1"/>
  <c r="J283" i="4" s="1"/>
  <c r="J297" i="4" s="1"/>
  <c r="J329" i="4" s="1"/>
  <c r="J343" i="4" s="1"/>
  <c r="J375" i="4" s="1"/>
  <c r="J389" i="4" s="1"/>
  <c r="J421" i="4" s="1"/>
  <c r="J435" i="4" s="1"/>
  <c r="J467" i="4" s="1"/>
  <c r="O473" i="4"/>
  <c r="E11" i="12"/>
  <c r="N51" i="13" l="1"/>
  <c r="H52" i="17"/>
  <c r="H53" i="17" s="1"/>
  <c r="E425" i="12"/>
  <c r="AK333" i="12"/>
  <c r="E287" i="12"/>
  <c r="AK195" i="12"/>
  <c r="E103" i="12"/>
  <c r="E379" i="12"/>
  <c r="E241" i="12"/>
  <c r="AK149" i="12"/>
  <c r="AK425" i="12"/>
  <c r="AK287" i="12"/>
  <c r="AK379" i="12"/>
  <c r="E333" i="12"/>
  <c r="E149" i="12"/>
  <c r="E195" i="12"/>
  <c r="AK103" i="12"/>
  <c r="AK241" i="12"/>
  <c r="AK11" i="12"/>
  <c r="AK57" i="12"/>
  <c r="E57" i="12"/>
  <c r="J7" i="4"/>
  <c r="O474" i="4" s="1"/>
  <c r="O475" i="4" s="1"/>
  <c r="O478" i="4" s="1"/>
  <c r="G27" i="13"/>
  <c r="H27" i="13" s="1"/>
  <c r="J469" i="4"/>
  <c r="E2" i="4" s="1"/>
  <c r="J21" i="5" l="1"/>
  <c r="O473" i="5" l="1"/>
  <c r="J53" i="5"/>
  <c r="J67" i="5" s="1"/>
  <c r="J99" i="5" s="1"/>
  <c r="J113" i="5" s="1"/>
  <c r="J145" i="5" s="1"/>
  <c r="J159" i="5" s="1"/>
  <c r="J191" i="5" s="1"/>
  <c r="J205" i="5" s="1"/>
  <c r="J237" i="5" s="1"/>
  <c r="J251" i="5" s="1"/>
  <c r="J283" i="5" s="1"/>
  <c r="J297" i="5" s="1"/>
  <c r="J329" i="5" s="1"/>
  <c r="J343" i="5" s="1"/>
  <c r="J375" i="5" s="1"/>
  <c r="J389" i="5" s="1"/>
  <c r="J421" i="5" s="1"/>
  <c r="J435" i="5" s="1"/>
  <c r="J467" i="5" s="1"/>
  <c r="J7" i="5" l="1"/>
  <c r="O474" i="5" s="1"/>
  <c r="O475" i="5" s="1"/>
  <c r="O478" i="5" s="1"/>
  <c r="G28" i="13"/>
  <c r="H28" i="13" s="1"/>
  <c r="J469" i="5"/>
  <c r="E2" i="5" s="1"/>
  <c r="J21" i="6" l="1"/>
  <c r="O473" i="6" l="1"/>
  <c r="J53" i="6"/>
  <c r="J67" i="6" s="1"/>
  <c r="J99" i="6" s="1"/>
  <c r="J113" i="6" s="1"/>
  <c r="J145" i="6" s="1"/>
  <c r="J159" i="6" s="1"/>
  <c r="J191" i="6" s="1"/>
  <c r="J205" i="6" s="1"/>
  <c r="J237" i="6" s="1"/>
  <c r="J251" i="6" s="1"/>
  <c r="J283" i="6" s="1"/>
  <c r="J297" i="6" s="1"/>
  <c r="J329" i="6" s="1"/>
  <c r="J343" i="6" s="1"/>
  <c r="J375" i="6" s="1"/>
  <c r="J389" i="6" s="1"/>
  <c r="J421" i="6" s="1"/>
  <c r="J435" i="6" s="1"/>
  <c r="J467" i="6" s="1"/>
  <c r="J7" i="6" l="1"/>
  <c r="O474" i="6" s="1"/>
  <c r="O475" i="6" s="1"/>
  <c r="O478" i="6" s="1"/>
  <c r="G29" i="13"/>
  <c r="H29" i="13" s="1"/>
  <c r="J469" i="6"/>
  <c r="E2" i="6" s="1"/>
  <c r="J21" i="7" l="1"/>
  <c r="O473" i="7" l="1"/>
  <c r="J53" i="7"/>
  <c r="J67" i="7" s="1"/>
  <c r="J99" i="7" s="1"/>
  <c r="J113" i="7" s="1"/>
  <c r="J145" i="7" s="1"/>
  <c r="J159" i="7" s="1"/>
  <c r="J191" i="7" s="1"/>
  <c r="J205" i="7" s="1"/>
  <c r="J237" i="7" s="1"/>
  <c r="J251" i="7" s="1"/>
  <c r="J283" i="7" s="1"/>
  <c r="J297" i="7" s="1"/>
  <c r="J329" i="7" s="1"/>
  <c r="J343" i="7" s="1"/>
  <c r="J375" i="7" s="1"/>
  <c r="J389" i="7" s="1"/>
  <c r="J421" i="7" s="1"/>
  <c r="J435" i="7" s="1"/>
  <c r="J467" i="7" s="1"/>
  <c r="J469" i="7" l="1"/>
  <c r="E2" i="7" s="1"/>
  <c r="J7" i="7"/>
  <c r="O474" i="7" s="1"/>
  <c r="O475" i="7" s="1"/>
  <c r="O478" i="7" s="1"/>
  <c r="G32" i="13"/>
  <c r="H32" i="13" s="1"/>
  <c r="J21" i="8" l="1"/>
  <c r="J53" i="8" l="1"/>
  <c r="J67" i="8" s="1"/>
  <c r="J99" i="8" s="1"/>
  <c r="J113" i="8" s="1"/>
  <c r="J145" i="8" s="1"/>
  <c r="J159" i="8" s="1"/>
  <c r="J191" i="8" s="1"/>
  <c r="J205" i="8" s="1"/>
  <c r="J237" i="8" s="1"/>
  <c r="J251" i="8" s="1"/>
  <c r="J283" i="8" s="1"/>
  <c r="J297" i="8" s="1"/>
  <c r="J329" i="8" s="1"/>
  <c r="J343" i="8" s="1"/>
  <c r="J375" i="8" s="1"/>
  <c r="J389" i="8" s="1"/>
  <c r="J421" i="8" s="1"/>
  <c r="J435" i="8" s="1"/>
  <c r="J467" i="8" s="1"/>
  <c r="O473" i="8"/>
  <c r="G33" i="13" l="1"/>
  <c r="H33" i="13" s="1"/>
  <c r="J469" i="8"/>
  <c r="E2" i="8" s="1"/>
  <c r="J7" i="8"/>
  <c r="O474" i="8" s="1"/>
  <c r="O475" i="8" s="1"/>
  <c r="O478" i="8" s="1"/>
  <c r="J21" i="9" l="1"/>
  <c r="O473" i="9" l="1"/>
  <c r="J53" i="9"/>
  <c r="J67" i="9" s="1"/>
  <c r="J99" i="9" s="1"/>
  <c r="J113" i="9" s="1"/>
  <c r="J145" i="9" s="1"/>
  <c r="J159" i="9" s="1"/>
  <c r="J191" i="9" s="1"/>
  <c r="J205" i="9" s="1"/>
  <c r="J237" i="9" s="1"/>
  <c r="J251" i="9" s="1"/>
  <c r="J283" i="9" s="1"/>
  <c r="J297" i="9" s="1"/>
  <c r="J329" i="9" s="1"/>
  <c r="J343" i="9" s="1"/>
  <c r="J375" i="9" s="1"/>
  <c r="J389" i="9" s="1"/>
  <c r="J421" i="9" s="1"/>
  <c r="J435" i="9" s="1"/>
  <c r="J467" i="9" s="1"/>
  <c r="J469" i="9" l="1"/>
  <c r="E2" i="9" s="1"/>
  <c r="J7" i="9"/>
  <c r="O474" i="9" s="1"/>
  <c r="O475" i="9" s="1"/>
  <c r="O478" i="9" s="1"/>
  <c r="G34" i="13"/>
  <c r="H34" i="13" s="1"/>
  <c r="J21" i="10" l="1"/>
  <c r="O473" i="10" l="1"/>
  <c r="J53" i="10"/>
  <c r="J67" i="10" s="1"/>
  <c r="J99" i="10" s="1"/>
  <c r="J113" i="10" s="1"/>
  <c r="J145" i="10" s="1"/>
  <c r="J159" i="10" s="1"/>
  <c r="J191" i="10" s="1"/>
  <c r="J205" i="10" s="1"/>
  <c r="J237" i="10" s="1"/>
  <c r="J251" i="10" s="1"/>
  <c r="J283" i="10" s="1"/>
  <c r="J297" i="10" s="1"/>
  <c r="J329" i="10" s="1"/>
  <c r="J343" i="10" s="1"/>
  <c r="J375" i="10" s="1"/>
  <c r="J389" i="10" s="1"/>
  <c r="J421" i="10" s="1"/>
  <c r="J435" i="10" s="1"/>
  <c r="J467" i="10" s="1"/>
  <c r="J7" i="10" l="1"/>
  <c r="O474" i="10" s="1"/>
  <c r="O475" i="10" s="1"/>
  <c r="O478" i="10" s="1"/>
  <c r="G37" i="13"/>
  <c r="H37" i="13" s="1"/>
  <c r="J469" i="10"/>
  <c r="E2" i="10" s="1"/>
  <c r="J21" i="11" l="1"/>
  <c r="O473" i="11" l="1"/>
  <c r="J53" i="11"/>
  <c r="J67" i="11" s="1"/>
  <c r="J99" i="11" s="1"/>
  <c r="J113" i="11" s="1"/>
  <c r="J145" i="11" s="1"/>
  <c r="J159" i="11" s="1"/>
  <c r="J191" i="11" s="1"/>
  <c r="J205" i="11" s="1"/>
  <c r="J237" i="11" s="1"/>
  <c r="J251" i="11" s="1"/>
  <c r="J283" i="11" s="1"/>
  <c r="J297" i="11" s="1"/>
  <c r="J329" i="11" s="1"/>
  <c r="J343" i="11" s="1"/>
  <c r="J375" i="11" s="1"/>
  <c r="J389" i="11" s="1"/>
  <c r="J421" i="11" s="1"/>
  <c r="J435" i="11" s="1"/>
  <c r="J467" i="11" s="1"/>
  <c r="J469" i="11" l="1"/>
  <c r="E2" i="11" s="1"/>
  <c r="J7" i="11"/>
  <c r="O474" i="11" s="1"/>
  <c r="O475" i="11" s="1"/>
  <c r="O478" i="11" s="1"/>
  <c r="G38" i="13"/>
  <c r="H38" i="13" s="1"/>
  <c r="J21" i="12" l="1"/>
  <c r="J53" i="12" l="1"/>
  <c r="J67" i="12" s="1"/>
  <c r="J99" i="12" s="1"/>
  <c r="J113" i="12" s="1"/>
  <c r="J145" i="12" s="1"/>
  <c r="J159" i="12" s="1"/>
  <c r="J191" i="12" s="1"/>
  <c r="J205" i="12" s="1"/>
  <c r="J237" i="12" s="1"/>
  <c r="J251" i="12" s="1"/>
  <c r="J283" i="12" s="1"/>
  <c r="J297" i="12" s="1"/>
  <c r="J329" i="12" s="1"/>
  <c r="J343" i="12" s="1"/>
  <c r="J375" i="12" s="1"/>
  <c r="J389" i="12" s="1"/>
  <c r="J421" i="12" s="1"/>
  <c r="J435" i="12" s="1"/>
  <c r="J467" i="12" s="1"/>
  <c r="O473" i="12"/>
  <c r="J7" i="12" l="1"/>
  <c r="O474" i="12" s="1"/>
  <c r="O475" i="12" s="1"/>
  <c r="O478" i="12" s="1"/>
  <c r="G39" i="13"/>
  <c r="H39" i="13" s="1"/>
  <c r="J469" i="12"/>
  <c r="D9" i="13" l="1"/>
  <c r="N48" i="13" s="1"/>
  <c r="N62" i="13" s="1"/>
  <c r="E2" i="12"/>
</calcChain>
</file>

<file path=xl/sharedStrings.xml><?xml version="1.0" encoding="utf-8"?>
<sst xmlns="http://schemas.openxmlformats.org/spreadsheetml/2006/main" count="21644" uniqueCount="495">
  <si>
    <t>RUNNING TOTALS</t>
  </si>
  <si>
    <t>11A</t>
  </si>
  <si>
    <t>15A</t>
  </si>
  <si>
    <t>20A</t>
  </si>
  <si>
    <t>Fees and</t>
  </si>
  <si>
    <t>Interest or</t>
  </si>
  <si>
    <t>Fees-</t>
  </si>
  <si>
    <t>Account</t>
  </si>
  <si>
    <t>Dues</t>
  </si>
  <si>
    <t xml:space="preserve">               SALARIES, WAGES, LOST TIME AND TAXABLE EXPENSES</t>
  </si>
  <si>
    <t>Reimbursed</t>
  </si>
  <si>
    <t>Education,</t>
  </si>
  <si>
    <t>Office</t>
  </si>
  <si>
    <t>Rents,</t>
  </si>
  <si>
    <t>Donations</t>
  </si>
  <si>
    <t>Fees</t>
  </si>
  <si>
    <t>Sundry</t>
  </si>
  <si>
    <t>Rents</t>
  </si>
  <si>
    <t>Transfers &amp;</t>
  </si>
  <si>
    <t>Date</t>
  </si>
  <si>
    <t>NAME</t>
  </si>
  <si>
    <t>Received</t>
  </si>
  <si>
    <t>Paid Out</t>
  </si>
  <si>
    <t>Other</t>
  </si>
  <si>
    <t>Withheld</t>
  </si>
  <si>
    <t>Officers &amp; L.U.</t>
  </si>
  <si>
    <t>Grievance</t>
  </si>
  <si>
    <t>Delegates</t>
  </si>
  <si>
    <t>All</t>
  </si>
  <si>
    <t>Per Capita</t>
  </si>
  <si>
    <t>Expenses</t>
  </si>
  <si>
    <t>and</t>
  </si>
  <si>
    <t>Taxes</t>
  </si>
  <si>
    <t>Professional</t>
  </si>
  <si>
    <t>Explanation</t>
  </si>
  <si>
    <t>&amp; Dues</t>
  </si>
  <si>
    <t>Refund</t>
  </si>
  <si>
    <t>Receipts</t>
  </si>
  <si>
    <t>Rec'd</t>
  </si>
  <si>
    <t>Collected</t>
  </si>
  <si>
    <t>Assets Sold</t>
  </si>
  <si>
    <t>No.</t>
  </si>
  <si>
    <t>Paid Employees</t>
  </si>
  <si>
    <t>Committee</t>
  </si>
  <si>
    <t>Others</t>
  </si>
  <si>
    <t>and Supplies</t>
  </si>
  <si>
    <t>Repairs</t>
  </si>
  <si>
    <t>Flowers</t>
  </si>
  <si>
    <t>Paid</t>
  </si>
  <si>
    <t>Remittance</t>
  </si>
  <si>
    <t>Assets Purchased</t>
  </si>
  <si>
    <t>Month</t>
  </si>
  <si>
    <t>Page No.</t>
  </si>
  <si>
    <t>RECEIPTS</t>
  </si>
  <si>
    <t xml:space="preserve">    DISBURSEMENTS</t>
  </si>
  <si>
    <t>LOCAL UNION INCOME</t>
  </si>
  <si>
    <t>EXPLANATION</t>
  </si>
  <si>
    <t>TAX AND OTHER DEDUCTIONS</t>
  </si>
  <si>
    <t>BALANCE BROUGHT FORWARD</t>
  </si>
  <si>
    <t xml:space="preserve"> 1</t>
  </si>
  <si>
    <t xml:space="preserve"> 2</t>
  </si>
  <si>
    <t xml:space="preserve"> 3</t>
  </si>
  <si>
    <t xml:space="preserve"> 4</t>
  </si>
  <si>
    <t xml:space="preserve"> 5</t>
  </si>
  <si>
    <t xml:space="preserve"> 6</t>
  </si>
  <si>
    <t xml:space="preserve"> 7</t>
  </si>
  <si>
    <t xml:space="preserve"> 8</t>
  </si>
  <si>
    <t xml:space="preserve"> 9</t>
  </si>
  <si>
    <t xml:space="preserve"> 10</t>
  </si>
  <si>
    <t xml:space="preserve"> 11</t>
  </si>
  <si>
    <t xml:space="preserve"> 12</t>
  </si>
  <si>
    <t xml:space="preserve"> 13</t>
  </si>
  <si>
    <t xml:space="preserve"> 14</t>
  </si>
  <si>
    <t xml:space="preserve"> 15</t>
  </si>
  <si>
    <t xml:space="preserve"> 16</t>
  </si>
  <si>
    <t xml:space="preserve"> 17</t>
  </si>
  <si>
    <t xml:space="preserve"> 18</t>
  </si>
  <si>
    <t xml:space="preserve"> 19</t>
  </si>
  <si>
    <t xml:space="preserve"> 20</t>
  </si>
  <si>
    <t xml:space="preserve"> 21</t>
  </si>
  <si>
    <t xml:space="preserve"> 22</t>
  </si>
  <si>
    <t xml:space="preserve"> 23</t>
  </si>
  <si>
    <t xml:space="preserve"> 24</t>
  </si>
  <si>
    <t xml:space="preserve"> 25</t>
  </si>
  <si>
    <t xml:space="preserve"> 26</t>
  </si>
  <si>
    <t xml:space="preserve"> 27</t>
  </si>
  <si>
    <t xml:space="preserve"> 28</t>
  </si>
  <si>
    <t xml:space="preserve"> 29</t>
  </si>
  <si>
    <t xml:space="preserve"> 30</t>
  </si>
  <si>
    <t xml:space="preserve"> 31</t>
  </si>
  <si>
    <t>TOTALS CARRIED FORWARD</t>
  </si>
  <si>
    <t>JAN</t>
  </si>
  <si>
    <t>FEB</t>
  </si>
  <si>
    <t>MAR</t>
  </si>
  <si>
    <t>1st QTR</t>
  </si>
  <si>
    <t>APR</t>
  </si>
  <si>
    <t>MAY</t>
  </si>
  <si>
    <t>JUN</t>
  </si>
  <si>
    <t>2nd QTR</t>
  </si>
  <si>
    <t>JUL</t>
  </si>
  <si>
    <t>AUG</t>
  </si>
  <si>
    <t>SEP</t>
  </si>
  <si>
    <t>3rd QTR</t>
  </si>
  <si>
    <t>OCT</t>
  </si>
  <si>
    <t>NOV</t>
  </si>
  <si>
    <t>DEC</t>
  </si>
  <si>
    <t>4th QTR</t>
  </si>
  <si>
    <t>TOTALS</t>
  </si>
  <si>
    <t>Total</t>
  </si>
  <si>
    <t>11 - 15A</t>
  </si>
  <si>
    <t>Total W/H</t>
  </si>
  <si>
    <t>and Paid</t>
  </si>
  <si>
    <t>10 - 15A</t>
  </si>
  <si>
    <t>ERROR</t>
  </si>
  <si>
    <t>DISBURS</t>
  </si>
  <si>
    <t>Book Balance as of 1/31</t>
  </si>
  <si>
    <t>Beginning</t>
  </si>
  <si>
    <t>Ending</t>
  </si>
  <si>
    <t>Book Balance as of 2/28</t>
  </si>
  <si>
    <t>Book Balance as of 3/31</t>
  </si>
  <si>
    <t>Book Balance as of 4/30</t>
  </si>
  <si>
    <t>Book Balance as of 5/31</t>
  </si>
  <si>
    <t>Book Balance as of 6/30</t>
  </si>
  <si>
    <t>Book Balance as of 7/31</t>
  </si>
  <si>
    <t>Book Balance as of 9/30</t>
  </si>
  <si>
    <t>Book Balance as of 10/31</t>
  </si>
  <si>
    <t>Book Balance as of 11/30</t>
  </si>
  <si>
    <t>Book Balance as of 12/31</t>
  </si>
  <si>
    <t>BOOK BALANCE</t>
  </si>
  <si>
    <t>RECONCILEMENT</t>
  </si>
  <si>
    <t>AMOUNT</t>
  </si>
  <si>
    <t>TOTAL RECEIPTS</t>
  </si>
  <si>
    <t>TOTAL TO BE ACCOUNTED FOR</t>
  </si>
  <si>
    <t>TOTAL DISBURSEMENTS</t>
  </si>
  <si>
    <t>BANK ERRORS</t>
  </si>
  <si>
    <t>TOTAL</t>
  </si>
  <si>
    <t>Taxable</t>
  </si>
  <si>
    <t>Rec and</t>
  </si>
  <si>
    <t>Conf. Fees</t>
  </si>
  <si>
    <t>&amp; Supplies</t>
  </si>
  <si>
    <t>Utilities</t>
  </si>
  <si>
    <t>&amp; Repairs</t>
  </si>
  <si>
    <t>JANUARY</t>
  </si>
  <si>
    <t>1</t>
  </si>
  <si>
    <t>FEBRUARY</t>
  </si>
  <si>
    <t>ENDING BOOK BALANCE as of 2/28</t>
  </si>
  <si>
    <t>ENDING BANK BALANCE as of 2/28</t>
  </si>
  <si>
    <t>MARCH</t>
  </si>
  <si>
    <t>ENDING BOOK BALANCE as of 3/31</t>
  </si>
  <si>
    <t>ENDING BANK BALANCE as of 3/31</t>
  </si>
  <si>
    <t>APRIL</t>
  </si>
  <si>
    <t>ENDING BOOK BALANCE as of 4/30</t>
  </si>
  <si>
    <t>ENDING BANK BALANCE as of 4/30</t>
  </si>
  <si>
    <t>BEGINNING BOOK BALANCE as of 5/01</t>
  </si>
  <si>
    <t>ENDING BOOK BALANCE as of 5/31</t>
  </si>
  <si>
    <t>ENDING BANK BALANCE as of 5/31</t>
  </si>
  <si>
    <t>JUNE</t>
  </si>
  <si>
    <t>BEGINNING BOOK BALANCE as of 6/01</t>
  </si>
  <si>
    <t>ENDING BOOK BALANCE as of 6/30</t>
  </si>
  <si>
    <t>ENDING BANK BALANCE as of 6/30</t>
  </si>
  <si>
    <t>JULY</t>
  </si>
  <si>
    <t>BEGINNING BOOK BALANCE as of 7/01</t>
  </si>
  <si>
    <t>ENDING BOOK BALANCE as of 7/31</t>
  </si>
  <si>
    <t>ENDING BANK BALANCE as of 7/31</t>
  </si>
  <si>
    <t>AUGUST</t>
  </si>
  <si>
    <t>BEGINNING BOOK BALANCE as of 8/01</t>
  </si>
  <si>
    <t>ENDING BOOK BALANCE as of 8/31</t>
  </si>
  <si>
    <t>Book Balance as of 8/31</t>
  </si>
  <si>
    <t>ENDING BANK BALANCE as of 8/31</t>
  </si>
  <si>
    <t>SEPTEMBER</t>
  </si>
  <si>
    <t>BEGINNING BOOK BALANCE as of 9/01</t>
  </si>
  <si>
    <t>ENDING BOOK BALANCE as of 9/30</t>
  </si>
  <si>
    <t>ENDING BANK BALANCE as of 9/30</t>
  </si>
  <si>
    <t>OCTOBER</t>
  </si>
  <si>
    <t>BEGINNING BOOK BALANCE as of 10/01</t>
  </si>
  <si>
    <t>ENDING BOOK BALANCE as of 10/31</t>
  </si>
  <si>
    <t>ENDING BANK BALANCE as of 10/31</t>
  </si>
  <si>
    <t>NOVEMBER</t>
  </si>
  <si>
    <t>BEGINNING BOOK BALANCE as of 11/01</t>
  </si>
  <si>
    <t>ENDING BOOK BALANCE as of 11/30</t>
  </si>
  <si>
    <t>ENDING BANK BALANCE as of 11/30</t>
  </si>
  <si>
    <t>DECEMBER</t>
  </si>
  <si>
    <t>BEGINNING BOOK BALANCE as of 12/01</t>
  </si>
  <si>
    <t>ENDING BOOK BALANCE as of 12/31</t>
  </si>
  <si>
    <t>ENDING BANK BALANCE as of 12/31</t>
  </si>
  <si>
    <t>Conf Fees</t>
  </si>
  <si>
    <t>Utilities &amp;</t>
  </si>
  <si>
    <t>16 - 31</t>
  </si>
  <si>
    <t>Assets Pur</t>
  </si>
  <si>
    <t>Assets Purch</t>
  </si>
  <si>
    <t>BEGINNING BOOK BALANCE as of 3/01</t>
  </si>
  <si>
    <t>BEGINNING BOOK BALANCE as of 2/01</t>
  </si>
  <si>
    <t>( + OR - )</t>
  </si>
  <si>
    <t>BEGINNING BOOK BALANCE as of 4/01</t>
  </si>
  <si>
    <t>YEAR</t>
  </si>
  <si>
    <t>START BY INSERTING THE CORRECT BEGINNING BOOK BALANCE IN K-21</t>
  </si>
  <si>
    <t>BEGIN PUTTING DATA INTO SHEET BEGINNING WITH CELL C-22</t>
  </si>
  <si>
    <t>CELL T-7 AUTOMATICALLY ADDS COLUMNS 11 - 15A, DEDUCTIONS</t>
  </si>
  <si>
    <t>CELL U-7 AUTOMATICALLY ADDS COLUMNS 16 - 31, DISBURSEMENTS</t>
  </si>
  <si>
    <t>CELL U-8 IS AN INTERNAL CHECK TO MAKE SURE ONE SIDE BALANCES WITH THE OTHER SIDE</t>
  </si>
  <si>
    <t>TO RECONCILE FOR THE MONTH, FILL IN THE YELLOW CELLS WITH THE CORRECT DATA</t>
  </si>
  <si>
    <t>THE ENDING BOOK BALANCE WILL AUTOMATICALLY START THE NEXT MONTH</t>
  </si>
  <si>
    <t>FILL IN THE ENDING BALANCES FOR EACH MONTH AND ADD THEM UP</t>
  </si>
  <si>
    <t xml:space="preserve">THERE ARE ERROR CHECKS BETWEEN COLUMNS 9 AND 10 TO ENSURE THERE ARE NO ERRORS </t>
  </si>
  <si>
    <t>THIS ERROR CHECK WILL TELL THE AMOUNT THAT THE SIDES ARE OUT OF BALANCE</t>
  </si>
  <si>
    <t>BEGINNING BOOK BALANCE as of 1/01</t>
  </si>
  <si>
    <t>ENDING BOOK BALANCE as of 1/31</t>
  </si>
  <si>
    <t>ENDING BANK BALANCE as of 1/31</t>
  </si>
  <si>
    <t>or Rents</t>
  </si>
  <si>
    <t>Capita</t>
  </si>
  <si>
    <t>Per</t>
  </si>
  <si>
    <t>Profess</t>
  </si>
  <si>
    <t>ACCOUNT #</t>
  </si>
  <si>
    <t>BEGIN BAL</t>
  </si>
  <si>
    <t>DEPOSITS</t>
  </si>
  <si>
    <t>INTEREST</t>
  </si>
  <si>
    <t>DISBURSE</t>
  </si>
  <si>
    <t>AS OF 1/31</t>
  </si>
  <si>
    <t>SAVINGS 1</t>
  </si>
  <si>
    <t>SAVINGS 2</t>
  </si>
  <si>
    <t>SAVINGS 3</t>
  </si>
  <si>
    <t>SAVINGS 4</t>
  </si>
  <si>
    <t>FIXED ASSETS</t>
  </si>
  <si>
    <t>FIXED ASSETS 1/1</t>
  </si>
  <si>
    <t>AS OF 2/28</t>
  </si>
  <si>
    <t>AS OF 3/31</t>
  </si>
  <si>
    <t>AS OF 4/30</t>
  </si>
  <si>
    <t>AS OF 5/31</t>
  </si>
  <si>
    <t>AS OF 6/30</t>
  </si>
  <si>
    <t>AS OF 7/31</t>
  </si>
  <si>
    <t>AS OF 8/31</t>
  </si>
  <si>
    <t>AS OF 9/30</t>
  </si>
  <si>
    <t>AS OF 10/31</t>
  </si>
  <si>
    <t>AS OF 11/30</t>
  </si>
  <si>
    <t>AS OF 12/31</t>
  </si>
  <si>
    <t>BANK 1</t>
  </si>
  <si>
    <t>BANK 2</t>
  </si>
  <si>
    <t>BANK 3</t>
  </si>
  <si>
    <t>BANK 4</t>
  </si>
  <si>
    <t>Difference</t>
  </si>
  <si>
    <t>E.I.</t>
  </si>
  <si>
    <t>C.P.P.</t>
  </si>
  <si>
    <t xml:space="preserve">Federal </t>
  </si>
  <si>
    <t>Tax</t>
  </si>
  <si>
    <t xml:space="preserve"> </t>
  </si>
  <si>
    <t>Year</t>
  </si>
  <si>
    <t>Chq.</t>
  </si>
  <si>
    <t>BANK 5</t>
  </si>
  <si>
    <t>BANK 6</t>
  </si>
  <si>
    <t>BANK 7</t>
  </si>
  <si>
    <t>BANK 8</t>
  </si>
  <si>
    <t>BANK #1</t>
  </si>
  <si>
    <t>BANK #2</t>
  </si>
  <si>
    <t>BANK #3</t>
  </si>
  <si>
    <t>BANK #4</t>
  </si>
  <si>
    <t>DEPOSITS AND CHEQUES</t>
  </si>
  <si>
    <t>SAVINGS 5</t>
  </si>
  <si>
    <t>SAVINGS 6</t>
  </si>
  <si>
    <t>SAVINGS 7</t>
  </si>
  <si>
    <t>SAVINGS 8</t>
  </si>
  <si>
    <t>THE TOTALS WILL AUTOMATICALLY APPEAR IN THE "OUTSTANDING CHEQUES" CELL</t>
  </si>
  <si>
    <t>OUTSTANDING CHEQUES</t>
  </si>
  <si>
    <t>CHEQUE #</t>
  </si>
  <si>
    <t>CHEQUING</t>
  </si>
  <si>
    <t>January Sheet Only</t>
  </si>
  <si>
    <t>ENTER THE CURRENT YEAR IN CELL  F-11</t>
  </si>
  <si>
    <t>AT THE END OF EACH MONTH, YOU MUST LIST ALL OUTSTANDING CHEQUES</t>
  </si>
  <si>
    <t>Individual</t>
  </si>
  <si>
    <t>Rec. &amp;</t>
  </si>
  <si>
    <t>DESCRIPTION</t>
  </si>
  <si>
    <t>DEPOSITS &amp; CHEQUES</t>
  </si>
  <si>
    <t>SALARIES, WAGES, LOST TIME AND TAXABLE EXPENSES</t>
  </si>
  <si>
    <t>TOTAL OUTSTANDING CHEQUES</t>
  </si>
  <si>
    <t>WHEREVER THE YELLOW APPEARS YOU MAY HAVE TO ENTER VALUES OR TEXT</t>
  </si>
  <si>
    <t>Officers/LU</t>
  </si>
  <si>
    <t>Paid Emp.</t>
  </si>
  <si>
    <t>Total o/s Cheques</t>
  </si>
  <si>
    <t>EVERYTHING ELSE WILL AUTOMATICALLY UPDATE.</t>
  </si>
  <si>
    <t>Per Hour</t>
  </si>
  <si>
    <t>Percentage</t>
  </si>
  <si>
    <t>January to December</t>
  </si>
  <si>
    <t>UNION DUES DEDUCTIONS</t>
  </si>
  <si>
    <t>LOCAL UNIONS ARE REQUIRED TO DEDUCT UNION DUES ON ALL SALARIES AND LOST TIME</t>
  </si>
  <si>
    <t>COLUMNS 15 &amp; 15A</t>
  </si>
  <si>
    <t>YOU WILL HAVE TO ENTER THE PER HOUR DUES AND PERCENTAGE DUES ACCORDING</t>
  </si>
  <si>
    <t>TO THE RATE YOUR LOCAL UNION IS DEDUCTING AND REMITTING</t>
  </si>
  <si>
    <t>SCENARIO #1</t>
  </si>
  <si>
    <t>DUES AT 1.45% TIMES THE GROSS EARNINGS PLUS 2 CENTS PER HOUR FOR ORGANIZING</t>
  </si>
  <si>
    <t>Bank Reconcilement</t>
  </si>
  <si>
    <t>DEPOSITS IN TRANSIT</t>
  </si>
  <si>
    <t>AUDITING COMMITTEE QUARTERLY REPORT</t>
  </si>
  <si>
    <t>AUDIT COVERING PERIOD FROM:</t>
  </si>
  <si>
    <t>October 1 to December 31</t>
  </si>
  <si>
    <t>4th Quarter</t>
  </si>
  <si>
    <t>RECEIPTS AND DISBURSEMENTS</t>
  </si>
  <si>
    <r>
      <t xml:space="preserve">          </t>
    </r>
    <r>
      <rPr>
        <b/>
        <sz val="10"/>
        <rFont val="Arial"/>
        <family val="2"/>
      </rPr>
      <t>ADD CASH RECEIVED DURING MONTH:</t>
    </r>
  </si>
  <si>
    <t>October</t>
  </si>
  <si>
    <t>November</t>
  </si>
  <si>
    <t>December</t>
  </si>
  <si>
    <t>Account transfers &amp; assets sold……………………………………………………………….</t>
  </si>
  <si>
    <t>Union dues withheld……………………………………………………</t>
  </si>
  <si>
    <t>Other……………………………………………………………………</t>
  </si>
  <si>
    <r>
      <t xml:space="preserve">          </t>
    </r>
    <r>
      <rPr>
        <b/>
        <sz val="10"/>
        <rFont val="Arial"/>
        <family val="2"/>
      </rPr>
      <t>DEDUCT CASH DISBURSED:</t>
    </r>
  </si>
  <si>
    <t>Salaries, lost time &amp; taxable expenses</t>
  </si>
  <si>
    <t>Reimbursed individual expenses………………………………………………………………</t>
  </si>
  <si>
    <t>Education, recreation, and conference fees…………………………………………………</t>
  </si>
  <si>
    <t>Cash balance at end of month………………………………………………………………………………</t>
  </si>
  <si>
    <t>BANK RECONCILEMENT</t>
  </si>
  <si>
    <t>Bank Balance as of</t>
  </si>
  <si>
    <t>………………………….</t>
  </si>
  <si>
    <t>Plus Deposits or Cash on Hand…………………………….</t>
  </si>
  <si>
    <t>Total…………………………………………………………..</t>
  </si>
  <si>
    <t>Less Outstanding Cheques &amp; Deposits Not Credited…….</t>
  </si>
  <si>
    <t>Actual Balance………………………………….</t>
  </si>
  <si>
    <t>Savings Account(s)…………………………….</t>
  </si>
  <si>
    <t>Other Investment(s)……………………………..</t>
  </si>
  <si>
    <t>Total Cash in Banks……………………………</t>
  </si>
  <si>
    <t>(See Audit section of Financial Officers manual)</t>
  </si>
  <si>
    <t>Verification of Other Assets and Liabilities:</t>
  </si>
  <si>
    <t>We hereby certify that we have examined all the financial records of this Local Union</t>
  </si>
  <si>
    <t>TRUSTEE</t>
  </si>
  <si>
    <t>ORIGINAL - To be retained by Local Union, and become part of Minutes.</t>
  </si>
  <si>
    <t>DUPLICATE - To be sent to International Secretary-Treasurer</t>
  </si>
  <si>
    <t>Cash on hand at beginning of month per last report………………………………………………………</t>
  </si>
  <si>
    <t>……………..</t>
  </si>
  <si>
    <t xml:space="preserve">          ADD CASH RECEIVED DURING MONTH:</t>
  </si>
  <si>
    <t>Fees and dues refund……………………………………………………………………………</t>
  </si>
  <si>
    <t>Interest or rentals received……………………………………………………………………..</t>
  </si>
  <si>
    <t>Fees and dues collected………………………………………………………………………..</t>
  </si>
  <si>
    <t>Deductions:  taxes withheld……………………………………………………………………..</t>
  </si>
  <si>
    <t xml:space="preserve">  </t>
  </si>
  <si>
    <t>TOTAL RECEIPTS…………………………………………………………………………………</t>
  </si>
  <si>
    <t>TOTAL TO BE ACCOUNTED FOR………………………………………………………………</t>
  </si>
  <si>
    <r>
      <t xml:space="preserve">        </t>
    </r>
    <r>
      <rPr>
        <b/>
        <sz val="10"/>
        <rFont val="Arial"/>
        <family val="2"/>
      </rPr>
      <t>DEDUCT CASH DISBURSED:</t>
    </r>
  </si>
  <si>
    <t xml:space="preserve">     Officers………………………………………………………………………</t>
  </si>
  <si>
    <t xml:space="preserve">     Grievance Committee……………………………………………………….</t>
  </si>
  <si>
    <t xml:space="preserve">     Delegates and Others………………………………………………………</t>
  </si>
  <si>
    <t xml:space="preserve">     Taxable Expenses…………………………………………………………..</t>
  </si>
  <si>
    <t>Per Capita Fees…………………………………………………………………………………</t>
  </si>
  <si>
    <t>Office expenses &amp; supplies…………………………………………………………………….</t>
  </si>
  <si>
    <t>Rent, utilities, repairs……………………………………………………………………………</t>
  </si>
  <si>
    <t>Donations and flowers………………………………………………………………………….</t>
  </si>
  <si>
    <t>Taxes paid……………………………………………………………………………………….</t>
  </si>
  <si>
    <t>Professional fees………………………………………………………………………………..</t>
  </si>
  <si>
    <t>Sundry Expenses……………………………………………………………………………….</t>
  </si>
  <si>
    <t>Fees and dues remitted…………………………………………………………………………</t>
  </si>
  <si>
    <t>Account transfers &amp; assets purchased……………………………………………………….</t>
  </si>
  <si>
    <r>
      <t xml:space="preserve">        </t>
    </r>
    <r>
      <rPr>
        <b/>
        <sz val="10"/>
        <rFont val="Arial"/>
        <family val="2"/>
      </rPr>
      <t>Total Disbursements……………………………………………………………………………………</t>
    </r>
  </si>
  <si>
    <t xml:space="preserve">        We hereby certify that the foregoing cash statement is true and correct and represents a summary of    </t>
  </si>
  <si>
    <t>the cash transactions of this Local Union recorded in its books for the month covered.</t>
  </si>
  <si>
    <t xml:space="preserve">        The unpaid debts of this Local Union on the last day of this month amounted to</t>
  </si>
  <si>
    <t>Financial Secretary</t>
  </si>
  <si>
    <t>Treasurer</t>
  </si>
  <si>
    <t>Form No. 274</t>
  </si>
  <si>
    <t>Printed in the U.S.A.</t>
  </si>
  <si>
    <t>ORIGINAL-to be given to Recording Secretary to become part of minutes of regular L.U. meeting</t>
  </si>
  <si>
    <t>DUPLICATE-to be kept in the files of Financial Secretary</t>
  </si>
  <si>
    <t>July 1 to September 30</t>
  </si>
  <si>
    <t>3rd Quarter</t>
  </si>
  <si>
    <t>July</t>
  </si>
  <si>
    <t>August</t>
  </si>
  <si>
    <t>September</t>
  </si>
  <si>
    <t>April 1 to June 30</t>
  </si>
  <si>
    <t>2nd Quarter</t>
  </si>
  <si>
    <t>April</t>
  </si>
  <si>
    <t>May</t>
  </si>
  <si>
    <t>June</t>
  </si>
  <si>
    <t>January 1 to March 31</t>
  </si>
  <si>
    <t>1st Quarter</t>
  </si>
  <si>
    <t>January</t>
  </si>
  <si>
    <t>February</t>
  </si>
  <si>
    <t>March</t>
  </si>
  <si>
    <t xml:space="preserve">        DEDUCT CASH DISBURSED:</t>
  </si>
  <si>
    <t xml:space="preserve">FOR THE YEAR </t>
  </si>
  <si>
    <t>FOR THE YEAR</t>
  </si>
  <si>
    <t>MONTHLY FINANCIAL STATEMENT</t>
  </si>
  <si>
    <t>ENTER THE CURRENT VALUE OF YOUR FIXED ASSETS IN CELL L-2</t>
  </si>
  <si>
    <t>CLICK ON CELL I-10, HIT F2 KEY AND ADD YOUR LOCAL NUMBER - EXAMPLE 01-4235</t>
  </si>
  <si>
    <t>All Monthly Rpt Sheets</t>
  </si>
  <si>
    <t xml:space="preserve">NOTHING NEEDS TO BE IMPUTED IN THESE WORKBOOKS.  THEY WILL AUTOMATICALLY </t>
  </si>
  <si>
    <t>UPDATE FROM THE  CASH BOOK DETAIL.  BE SURE TO DOUBLE CHECK THAT YOUR ENDING</t>
  </si>
  <si>
    <t>BALANCES DO IN FACT MATCH YOUR FINANCIAL SECRETARY CASH BOOK BALANCE.</t>
  </si>
  <si>
    <t>All TrstRpt Sheets</t>
  </si>
  <si>
    <t>AND MONTHLY FINANCIAL REPORT.</t>
  </si>
  <si>
    <t>THE T. AUDITS ARE NOT TO BE SHOWN TO THE TRUSTEES UNTIL AFTER THE 3 MONTH</t>
  </si>
  <si>
    <t>AUDITS ARE COMPLETED.  THESE SHEETS ARE TO BE USED AS A GUIDE AND TO ASSIST</t>
  </si>
  <si>
    <t xml:space="preserve">IN DETERMINING ANY DISCREPANCIES.  ONCE THE AUDIT IS COMPLETE AND ALL ERRORS </t>
  </si>
  <si>
    <t>HAVE BEEN CORRECTED, THIS AUDIT SHEET CAN BE PRINTED OFF TO BE SUBMITTED TO</t>
  </si>
  <si>
    <t xml:space="preserve">INTERNATIONAL EITHER BY MAIL OR EMAIL (LUREPORTS@USW.ORG) AND ALSO SHOULD </t>
  </si>
  <si>
    <t>BE STAPLED INTO THE MINUTE BOOK ONCE REPORTED TO THE MEMBERSHIP.</t>
  </si>
  <si>
    <t>Sundry receipts…………………………………………………………………………………</t>
  </si>
  <si>
    <t>BANK 9</t>
  </si>
  <si>
    <t>BANK 10</t>
  </si>
  <si>
    <t>BANK 11</t>
  </si>
  <si>
    <t>SAVINGS 9</t>
  </si>
  <si>
    <t>SAVINGS 10</t>
  </si>
  <si>
    <t>SAVINGS 11</t>
  </si>
  <si>
    <t>SAVINGS 12</t>
  </si>
  <si>
    <t>DIRECTIONS FOR CAN 10 PAGE CASH BOOKS FOR FINANCIAL SECRETARY</t>
  </si>
  <si>
    <t xml:space="preserve">CELL U-7 AND CELL U-8 SHOULD HAVE THE SAME BALANCES, IF NOT, THEY ARE OUT OF </t>
  </si>
  <si>
    <t>BALANCE</t>
  </si>
  <si>
    <t>PAID TO IT'S MEMBERS.  ALL DEDUCTED UNION DUES MUST BE REMITTED TO INT'L.</t>
  </si>
  <si>
    <t>SCENARIO #2</t>
  </si>
  <si>
    <t xml:space="preserve">THERE IS A RECAP SHEET THAT YOU DO NOT NEED TO DO ANYTHING EXCEPT TO UPDATE </t>
  </si>
  <si>
    <t>THE FIXED ASSET AMOUNT.</t>
  </si>
  <si>
    <t xml:space="preserve">THIS ANNUAL REPORT IS TO PRINTED AND FORWARDED TO THE INTERNATIONAL </t>
  </si>
  <si>
    <t>SECRETARY-TREASURER WITHIN SIXTY DAYS OF THE CLOSE OF EACH CALENDAR YEAR.</t>
  </si>
  <si>
    <t>THE MONTHLY FINANCIAL REPORT MUST BE PRINTED AND USED TO REPORT AT THE</t>
  </si>
  <si>
    <t>MONTHLY MEMBERSHIP MEETING.  THIS MONTHLY REPORT IS ALSO TO BE STAPLED INTO</t>
  </si>
  <si>
    <t>THE MINUTE BOOK ONCE IT HAS BEEN REPORTED TO THE MEMBERSHIP.</t>
  </si>
  <si>
    <t>IF YOUR BOOK BANK IS OVER $1 MILLION YOU MUST CHANGE THE VIEW ON EACH SHEET</t>
  </si>
  <si>
    <t>TO AT LEAST 110% - VIEW - ZOOM - CUSTOM - ENTER "110"</t>
  </si>
  <si>
    <t>ADJUSTED BANK BALANCE as of 1/31</t>
  </si>
  <si>
    <t>ADJUSTED BANK BALANCE as of 2/28</t>
  </si>
  <si>
    <t>ADJUSTED BANK BALANCE as of 3/31</t>
  </si>
  <si>
    <t>ADJUSTED BANK BALANCE as of 4/30</t>
  </si>
  <si>
    <t>ADJUSTED BANK BALANCE as of 5/31</t>
  </si>
  <si>
    <t>ADJUSTED BANK BALANCE as of 6/30</t>
  </si>
  <si>
    <t>ADJUSTED BANK BALANCE as of 7/31</t>
  </si>
  <si>
    <t>ADJUSTED BANK BALANCE as of 8/31</t>
  </si>
  <si>
    <t>ADJUSTED BANK BALANCE as of 9/30</t>
  </si>
  <si>
    <t>ADJUSTED BANK BALANCE as of 10/31</t>
  </si>
  <si>
    <t>ADJUSTED BANK BALANCE as of 11/30</t>
  </si>
  <si>
    <t>ADJUSTED BANK BALANCE as of 12/31</t>
  </si>
  <si>
    <t>BEGINNING OF YEAR</t>
  </si>
  <si>
    <t>END OF YEAR</t>
  </si>
  <si>
    <t>Name of Bank &amp; Account</t>
  </si>
  <si>
    <t>Book Balance</t>
  </si>
  <si>
    <t>Beginning Plus Year Purchases</t>
  </si>
  <si>
    <t>CHEQUING ACCOUNT</t>
  </si>
  <si>
    <t>End of Year Bank Balance</t>
  </si>
  <si>
    <t>Less O/S Cheques</t>
  </si>
  <si>
    <t>End of Year Book Balance</t>
  </si>
  <si>
    <t>Dec 31</t>
  </si>
  <si>
    <t>Sep 30</t>
  </si>
  <si>
    <t>Jun 30</t>
  </si>
  <si>
    <t>Mar 31</t>
  </si>
  <si>
    <t>DUES AT 1.55% TIMES THE GROSS EARNINGS PLUS 2 CENTS PER HOUR FOR ORGANIZING</t>
  </si>
  <si>
    <t>SCENARIO #3</t>
  </si>
  <si>
    <t>PER CAPITA DUES AND 2 CENTS PER HOUR FOR ORGANIZING IF APPLICABLE</t>
  </si>
  <si>
    <t>AR251C-Annual Rpt</t>
  </si>
  <si>
    <t xml:space="preserve">Month of </t>
  </si>
  <si>
    <t>BANK 12</t>
  </si>
  <si>
    <t>Savings Accounts</t>
  </si>
  <si>
    <t>YOU MUST COMPLETE THE YELLOW CELLS FOR ALL SAVINGS, GICS, ETC.</t>
  </si>
  <si>
    <t>ENTER IN THE BANK NAME, BANK ACCT NUMBER AND THE DESCRIPTION</t>
  </si>
  <si>
    <t>NOTE:  DESCRIPTION WILL AUTOMATICALLY POPULATE IN YOUR AR251C</t>
  </si>
  <si>
    <t>ENTER IN THE DECEMBER 31ST PREVIOUS BALANCE.</t>
  </si>
  <si>
    <t xml:space="preserve">EACH MONTH THE PREVIOUS MONTH'S ENDING BALANCE WILL POPULATE IN THE </t>
  </si>
  <si>
    <t>BEGINNING MONTH BALANCE.  ENTER ANY DEPOSITS, INTEREST OR DISBURSEMENTS</t>
  </si>
  <si>
    <t>FOR THE MONTH.  DO NOT ENTER A NEGATIVE FOR THE DISBURSEMENTS.</t>
  </si>
  <si>
    <t>IF YOU OPEN A NEW SAVINGS, GIC WITHIN THE YEAR YOU MUST ENTER IN THE</t>
  </si>
  <si>
    <t xml:space="preserve">BANK DETAILS, (NAME, NUMBER AND DESCRIPTION) IN THE MONTH OF </t>
  </si>
  <si>
    <t xml:space="preserve">JANUARY.  DO NOT ENTER ANYTHING INTO THE BEGINNING MONTH CELL.  </t>
  </si>
  <si>
    <t>FINANCIAL SECRETARY'S CASH BOOK</t>
  </si>
  <si>
    <t>1-JAN-</t>
  </si>
  <si>
    <t>31-DEC-</t>
  </si>
  <si>
    <t>Form No. 265C</t>
  </si>
  <si>
    <t>Cash on hand at beginning of month per last report………………………………………………………………</t>
  </si>
  <si>
    <t>Fees and dues refund……………………………………………………………………………….</t>
  </si>
  <si>
    <t>Sundry receipts……………………………………………………………………………………..</t>
  </si>
  <si>
    <t>Interest or rentals received………………………………………………………………………..</t>
  </si>
  <si>
    <t>Fees and dues collected…………………………………………………………………………..</t>
  </si>
  <si>
    <t>Account transfers &amp; assets sold…………………………………………………………………</t>
  </si>
  <si>
    <t>Deductions:  taxes withheld……………………………………………………………………….</t>
  </si>
  <si>
    <t>Union dues withheld……………………………………………………..</t>
  </si>
  <si>
    <t>Other……………………………………………………………………….</t>
  </si>
  <si>
    <t>TOTAL RECEIPTS……………………………………………………………………………………..</t>
  </si>
  <si>
    <t>TOTAL TO BE ACCOUNTED FOR…………………………………………………………………..</t>
  </si>
  <si>
    <t xml:space="preserve">     Officers……………………………………………………………..</t>
  </si>
  <si>
    <t xml:space="preserve">     Grievance Committee……………………………………………..</t>
  </si>
  <si>
    <t xml:space="preserve">     Delegates and Others……………………………………………..</t>
  </si>
  <si>
    <t xml:space="preserve">     Taxable Expenses…………………………………………………</t>
  </si>
  <si>
    <t>TOTAL…………………………………………………………………………………..</t>
  </si>
  <si>
    <t>Reimbursed individual expenses………………………………………………………………….</t>
  </si>
  <si>
    <t>Education, recreation, and conference fees……………………………………………………..</t>
  </si>
  <si>
    <t>Per Capita fees……………………………………………………………………………………..</t>
  </si>
  <si>
    <t>Office expenses &amp; supplies………………………………………………………………………..</t>
  </si>
  <si>
    <t>Rent, utilities, repairs……………………………………………………………………………….</t>
  </si>
  <si>
    <t>Donations and flowers………………………………………………………………………………</t>
  </si>
  <si>
    <t>Taxes paid…………………………………………………………………………………………..</t>
  </si>
  <si>
    <t>Professional fees…………………………………………………………………………………..</t>
  </si>
  <si>
    <t>Sundry expenses…………………………………………………………………………………..</t>
  </si>
  <si>
    <t>Fees and dues remitted……………………………………………………………………………</t>
  </si>
  <si>
    <t>Account transfers &amp; assets purchased………………………………………………………….</t>
  </si>
  <si>
    <t>TOTAL DISBURSEMENTS……………………………………………………………………………</t>
  </si>
  <si>
    <t>Cash balance at end of month………………………………………………………………………………….</t>
  </si>
  <si>
    <t>SAVINGS, TERM DEPOSITS, GICs</t>
  </si>
  <si>
    <t>UNITED STEELWORKERS - LOCAL UNION</t>
  </si>
  <si>
    <t>Note:  For other accounts, assets and liabilities use Form 265C-A</t>
  </si>
  <si>
    <t>Deposit in Transit</t>
  </si>
  <si>
    <t>Federal</t>
  </si>
  <si>
    <t xml:space="preserve">Income </t>
  </si>
  <si>
    <t>Income</t>
  </si>
  <si>
    <t>Provincial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</si>
</sst>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0.0%"/>
    <numFmt numFmtId="166" formatCode="m/d"/>
    <numFmt numFmtId="167" formatCode="&quot;$&quot;#,##0.00"/>
  </numFmts>
  <fonts count="22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name val="Arial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b/>
      <i/>
      <sz val="8"/>
      <color indexed="10"/>
      <name val="Arial"/>
      <family val="2"/>
    </font>
    <font>
      <b/>
      <sz val="8"/>
      <color indexed="10"/>
      <name val="Times New Roman"/>
      <family val="1"/>
    </font>
    <font>
      <sz val="8"/>
      <color indexed="8"/>
      <name val="Times New Roman"/>
      <family val="1"/>
    </font>
    <font>
      <sz val="10"/>
      <name val="Times New Roman"/>
      <family val="1"/>
    </font>
    <font>
      <b/>
      <u/>
      <sz val="10"/>
      <name val="Times New Roman"/>
      <family val="1"/>
    </font>
    <font>
      <b/>
      <sz val="8"/>
      <color indexed="8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</fills>
  <borders count="155"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 style="thin">
        <color indexed="12"/>
      </right>
      <top/>
      <bottom style="double">
        <color indexed="12"/>
      </bottom>
      <diagonal/>
    </border>
    <border>
      <left/>
      <right/>
      <top/>
      <bottom style="double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0"/>
      </right>
      <top/>
      <bottom/>
      <diagonal/>
    </border>
    <border>
      <left/>
      <right style="thin">
        <color indexed="10"/>
      </right>
      <top/>
      <bottom style="double">
        <color indexed="12"/>
      </bottom>
      <diagonal/>
    </border>
    <border>
      <left style="thin">
        <color indexed="12"/>
      </left>
      <right style="thin">
        <color indexed="12"/>
      </right>
      <top/>
      <bottom style="double">
        <color indexed="12"/>
      </bottom>
      <diagonal/>
    </border>
    <border>
      <left/>
      <right style="double">
        <color indexed="12"/>
      </right>
      <top/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double">
        <color indexed="12"/>
      </right>
      <top style="thin">
        <color indexed="12"/>
      </top>
      <bottom style="thin">
        <color indexed="12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/>
      <bottom style="thin">
        <color indexed="10"/>
      </bottom>
      <diagonal/>
    </border>
    <border>
      <left/>
      <right style="double">
        <color indexed="12"/>
      </right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10"/>
      </right>
      <top/>
      <bottom style="thin">
        <color indexed="12"/>
      </bottom>
      <diagonal/>
    </border>
    <border>
      <left/>
      <right style="thin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2"/>
      </left>
      <right style="thin">
        <color indexed="12"/>
      </right>
      <top/>
      <bottom style="thin">
        <color indexed="10"/>
      </bottom>
      <diagonal/>
    </border>
    <border>
      <left/>
      <right style="double">
        <color indexed="12"/>
      </right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39"/>
      </left>
      <right style="thin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 style="thin">
        <color indexed="12"/>
      </bottom>
      <diagonal/>
    </border>
    <border>
      <left/>
      <right/>
      <top style="thin">
        <color indexed="12"/>
      </top>
      <bottom/>
      <diagonal/>
    </border>
    <border>
      <left/>
      <right/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2"/>
      </right>
      <top/>
      <bottom style="thin">
        <color indexed="12"/>
      </bottom>
      <diagonal/>
    </border>
    <border>
      <left style="thin">
        <color indexed="10"/>
      </left>
      <right style="thin">
        <color indexed="39"/>
      </right>
      <top/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thin">
        <color indexed="12"/>
      </top>
      <bottom style="thin">
        <color indexed="1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ouble">
        <color indexed="12"/>
      </right>
      <top/>
      <bottom style="double">
        <color indexed="12"/>
      </bottom>
      <diagonal/>
    </border>
    <border>
      <left style="thin">
        <color indexed="12"/>
      </left>
      <right style="double">
        <color indexed="12"/>
      </right>
      <top style="thin">
        <color indexed="12"/>
      </top>
      <bottom/>
      <diagonal/>
    </border>
    <border>
      <left style="thin">
        <color indexed="12"/>
      </left>
      <right style="double">
        <color indexed="12"/>
      </right>
      <top/>
      <bottom/>
      <diagonal/>
    </border>
    <border>
      <left style="thin">
        <color indexed="39"/>
      </left>
      <right style="double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39"/>
      </left>
      <right/>
      <top style="double">
        <color indexed="12"/>
      </top>
      <bottom style="thin">
        <color indexed="12"/>
      </bottom>
      <diagonal/>
    </border>
    <border>
      <left/>
      <right style="thin">
        <color indexed="39"/>
      </right>
      <top style="double">
        <color indexed="12"/>
      </top>
      <bottom style="thin">
        <color indexed="1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0"/>
      </bottom>
      <diagonal/>
    </border>
    <border>
      <left/>
      <right style="thin">
        <color indexed="10"/>
      </right>
      <top style="thin">
        <color indexed="12"/>
      </top>
      <bottom style="thin">
        <color indexed="10"/>
      </bottom>
      <diagonal/>
    </border>
    <border>
      <left/>
      <right style="thin">
        <color indexed="12"/>
      </right>
      <top style="thin">
        <color indexed="12"/>
      </top>
      <bottom style="thin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double">
        <color indexed="12"/>
      </top>
      <bottom style="thin">
        <color indexed="12"/>
      </bottom>
      <diagonal/>
    </border>
    <border>
      <left style="thin">
        <color indexed="10"/>
      </left>
      <right/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 style="thin">
        <color indexed="12"/>
      </right>
      <top/>
      <bottom style="double">
        <color indexed="32"/>
      </bottom>
      <diagonal/>
    </border>
    <border>
      <left/>
      <right/>
      <top/>
      <bottom style="double">
        <color indexed="32"/>
      </bottom>
      <diagonal/>
    </border>
    <border>
      <left/>
      <right style="thin">
        <color indexed="10"/>
      </right>
      <top/>
      <bottom style="double">
        <color indexed="32"/>
      </bottom>
      <diagonal/>
    </border>
    <border>
      <left style="thin">
        <color indexed="12"/>
      </left>
      <right style="double">
        <color indexed="12"/>
      </right>
      <top/>
      <bottom style="double">
        <color indexed="32"/>
      </bottom>
      <diagonal/>
    </border>
    <border>
      <left style="thin">
        <color indexed="12"/>
      </left>
      <right style="thin">
        <color indexed="12"/>
      </right>
      <top/>
      <bottom style="double">
        <color indexed="32"/>
      </bottom>
      <diagonal/>
    </border>
    <border>
      <left/>
      <right/>
      <top style="double">
        <color indexed="32"/>
      </top>
      <bottom/>
      <diagonal/>
    </border>
    <border>
      <left/>
      <right style="thin">
        <color indexed="12"/>
      </right>
      <top style="double">
        <color indexed="3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/>
      <top style="double">
        <color indexed="32"/>
      </top>
      <bottom style="thin">
        <color indexed="12"/>
      </bottom>
      <diagonal/>
    </border>
    <border>
      <left/>
      <right/>
      <top style="double">
        <color indexed="32"/>
      </top>
      <bottom style="thin">
        <color indexed="12"/>
      </bottom>
      <diagonal/>
    </border>
    <border>
      <left/>
      <right style="thin">
        <color indexed="10"/>
      </right>
      <top style="double">
        <color indexed="32"/>
      </top>
      <bottom style="thin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10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12"/>
      </left>
      <right/>
      <top style="thin">
        <color indexed="12"/>
      </top>
      <bottom/>
      <diagonal/>
    </border>
    <border>
      <left/>
      <right/>
      <top style="thin">
        <color indexed="10"/>
      </top>
      <bottom style="double">
        <color rgb="FF0066FF"/>
      </bottom>
      <diagonal/>
    </border>
    <border>
      <left/>
      <right style="thin">
        <color indexed="12"/>
      </right>
      <top style="thin">
        <color indexed="10"/>
      </top>
      <bottom style="double">
        <color rgb="FF0066FF"/>
      </bottom>
      <diagonal/>
    </border>
    <border>
      <left/>
      <right style="thin">
        <color indexed="10"/>
      </right>
      <top style="thin">
        <color indexed="10"/>
      </top>
      <bottom style="double">
        <color rgb="FF0066FF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double">
        <color rgb="FF0066FF"/>
      </bottom>
      <diagonal/>
    </border>
    <border>
      <left style="thin">
        <color indexed="12"/>
      </left>
      <right style="thin">
        <color indexed="12"/>
      </right>
      <top style="thin">
        <color indexed="10"/>
      </top>
      <bottom style="double">
        <color rgb="FF0066FF"/>
      </bottom>
      <diagonal/>
    </border>
    <border>
      <left/>
      <right style="double">
        <color indexed="12"/>
      </right>
      <top style="thin">
        <color indexed="10"/>
      </top>
      <bottom style="double">
        <color rgb="FF0066FF"/>
      </bottom>
      <diagonal/>
    </border>
    <border>
      <left style="thin">
        <color indexed="10"/>
      </left>
      <right/>
      <top style="thin">
        <color indexed="10"/>
      </top>
      <bottom style="double">
        <color rgb="FF0066FF"/>
      </bottom>
      <diagonal/>
    </border>
    <border>
      <left style="thin">
        <color indexed="10"/>
      </left>
      <right style="thin">
        <color indexed="39"/>
      </right>
      <top style="thin">
        <color indexed="10"/>
      </top>
      <bottom style="double">
        <color rgb="FF0066FF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/>
      <diagonal/>
    </border>
    <border>
      <left/>
      <right/>
      <top style="double">
        <color indexed="12"/>
      </top>
      <bottom/>
      <diagonal/>
    </border>
    <border>
      <left/>
      <right style="thin">
        <color indexed="12"/>
      </right>
      <top style="double">
        <color indexed="12"/>
      </top>
      <bottom/>
      <diagonal/>
    </border>
    <border>
      <left style="thin">
        <color indexed="39"/>
      </left>
      <right/>
      <top style="double">
        <color indexed="12"/>
      </top>
      <bottom/>
      <diagonal/>
    </border>
    <border>
      <left/>
      <right style="thin">
        <color indexed="39"/>
      </right>
      <top style="double">
        <color indexed="12"/>
      </top>
      <bottom/>
      <diagonal/>
    </border>
    <border>
      <left/>
      <right/>
      <top style="double">
        <color indexed="12"/>
      </top>
      <bottom style="double">
        <color indexed="12"/>
      </bottom>
      <diagonal/>
    </border>
    <border>
      <left/>
      <right style="thin">
        <color indexed="12"/>
      </right>
      <top style="double">
        <color indexed="12"/>
      </top>
      <bottom style="double">
        <color indexed="12"/>
      </bottom>
      <diagonal/>
    </border>
    <border>
      <left/>
      <right style="thin">
        <color indexed="10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2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0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0"/>
      </right>
      <top style="double">
        <color indexed="8"/>
      </top>
      <bottom/>
      <diagonal/>
    </border>
  </borders>
  <cellStyleXfs count="1">
    <xf numFmtId="0" fontId="0" fillId="0" borderId="0"/>
  </cellStyleXfs>
  <cellXfs count="615">
    <xf numFmtId="0" fontId="0" fillId="0" borderId="0" xfId="0"/>
    <xf numFmtId="0" fontId="3" fillId="0" borderId="1" xfId="0" applyFont="1" applyBorder="1" applyProtection="1"/>
    <xf numFmtId="0" fontId="3" fillId="0" borderId="1" xfId="0" applyFont="1" applyBorder="1" applyAlignment="1" applyProtection="1">
      <alignment horizontal="center"/>
    </xf>
    <xf numFmtId="0" fontId="3" fillId="0" borderId="0" xfId="0" applyFont="1" applyProtection="1"/>
    <xf numFmtId="0" fontId="2" fillId="0" borderId="0" xfId="0" applyFont="1"/>
    <xf numFmtId="0" fontId="3" fillId="0" borderId="0" xfId="0" applyFont="1" applyAlignment="1" applyProtection="1">
      <alignment horizontal="center"/>
    </xf>
    <xf numFmtId="0" fontId="3" fillId="0" borderId="3" xfId="0" applyFont="1" applyBorder="1" applyProtection="1"/>
    <xf numFmtId="0" fontId="3" fillId="0" borderId="4" xfId="0" applyFont="1" applyBorder="1" applyProtection="1"/>
    <xf numFmtId="0" fontId="3" fillId="0" borderId="5" xfId="0" applyFont="1" applyBorder="1" applyProtection="1"/>
    <xf numFmtId="0" fontId="3" fillId="0" borderId="6" xfId="0" applyFont="1" applyBorder="1" applyProtection="1"/>
    <xf numFmtId="0" fontId="4" fillId="0" borderId="1" xfId="0" applyFont="1" applyBorder="1" applyProtection="1"/>
    <xf numFmtId="0" fontId="4" fillId="0" borderId="0" xfId="0" applyFont="1" applyProtection="1"/>
    <xf numFmtId="0" fontId="4" fillId="0" borderId="3" xfId="0" applyFont="1" applyBorder="1" applyProtection="1"/>
    <xf numFmtId="0" fontId="3" fillId="0" borderId="7" xfId="0" applyFont="1" applyBorder="1" applyProtection="1"/>
    <xf numFmtId="0" fontId="3" fillId="0" borderId="2" xfId="0" applyFont="1" applyBorder="1" applyProtection="1"/>
    <xf numFmtId="7" fontId="3" fillId="0" borderId="6" xfId="0" applyNumberFormat="1" applyFont="1" applyBorder="1" applyProtection="1"/>
    <xf numFmtId="0" fontId="3" fillId="0" borderId="6" xfId="0" applyFont="1" applyBorder="1" applyAlignment="1" applyProtection="1">
      <alignment horizontal="left"/>
    </xf>
    <xf numFmtId="0" fontId="3" fillId="0" borderId="11" xfId="0" applyFont="1" applyBorder="1" applyProtection="1"/>
    <xf numFmtId="0" fontId="3" fillId="0" borderId="13" xfId="0" applyFont="1" applyBorder="1" applyAlignment="1" applyProtection="1">
      <alignment horizontal="left"/>
    </xf>
    <xf numFmtId="0" fontId="3" fillId="0" borderId="14" xfId="0" applyFont="1" applyBorder="1" applyProtection="1"/>
    <xf numFmtId="0" fontId="3" fillId="0" borderId="16" xfId="0" applyFont="1" applyBorder="1" applyAlignment="1" applyProtection="1">
      <alignment horizontal="left"/>
    </xf>
    <xf numFmtId="0" fontId="2" fillId="0" borderId="0" xfId="0" applyFont="1" applyProtection="1"/>
    <xf numFmtId="0" fontId="10" fillId="0" borderId="0" xfId="0" applyFont="1" applyBorder="1" applyAlignment="1" applyProtection="1">
      <alignment horizontal="center"/>
    </xf>
    <xf numFmtId="0" fontId="11" fillId="0" borderId="0" xfId="0" applyFont="1" applyProtection="1"/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right"/>
    </xf>
    <xf numFmtId="0" fontId="3" fillId="0" borderId="13" xfId="0" applyFont="1" applyBorder="1" applyProtection="1"/>
    <xf numFmtId="0" fontId="3" fillId="0" borderId="13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2" fontId="4" fillId="0" borderId="5" xfId="0" applyNumberFormat="1" applyFont="1" applyBorder="1" applyProtection="1"/>
    <xf numFmtId="4" fontId="3" fillId="0" borderId="5" xfId="0" applyNumberFormat="1" applyFont="1" applyBorder="1" applyAlignment="1" applyProtection="1">
      <alignment horizontal="center"/>
    </xf>
    <xf numFmtId="4" fontId="3" fillId="0" borderId="10" xfId="0" applyNumberFormat="1" applyFont="1" applyBorder="1" applyAlignment="1" applyProtection="1">
      <alignment horizontal="center"/>
    </xf>
    <xf numFmtId="4" fontId="2" fillId="0" borderId="0" xfId="0" applyNumberFormat="1" applyFont="1" applyProtection="1"/>
    <xf numFmtId="4" fontId="4" fillId="0" borderId="0" xfId="0" applyNumberFormat="1" applyFont="1" applyProtection="1"/>
    <xf numFmtId="4" fontId="4" fillId="0" borderId="5" xfId="0" applyNumberFormat="1" applyFont="1" applyBorder="1" applyProtection="1"/>
    <xf numFmtId="4" fontId="4" fillId="0" borderId="6" xfId="0" applyNumberFormat="1" applyFont="1" applyBorder="1" applyProtection="1"/>
    <xf numFmtId="49" fontId="3" fillId="0" borderId="0" xfId="0" applyNumberFormat="1" applyFont="1" applyAlignment="1" applyProtection="1">
      <alignment horizontal="center"/>
    </xf>
    <xf numFmtId="4" fontId="6" fillId="0" borderId="30" xfId="0" applyNumberFormat="1" applyFont="1" applyBorder="1" applyAlignment="1" applyProtection="1">
      <alignment horizontal="center"/>
    </xf>
    <xf numFmtId="4" fontId="6" fillId="0" borderId="6" xfId="0" applyNumberFormat="1" applyFont="1" applyBorder="1" applyAlignment="1" applyProtection="1">
      <alignment horizontal="center"/>
    </xf>
    <xf numFmtId="0" fontId="5" fillId="0" borderId="13" xfId="0" applyFont="1" applyBorder="1" applyAlignment="1" applyProtection="1">
      <alignment horizontal="center"/>
    </xf>
    <xf numFmtId="0" fontId="2" fillId="0" borderId="0" xfId="0" applyFont="1" applyBorder="1" applyProtection="1"/>
    <xf numFmtId="0" fontId="4" fillId="0" borderId="0" xfId="0" applyFont="1" applyBorder="1" applyProtection="1"/>
    <xf numFmtId="0" fontId="3" fillId="0" borderId="0" xfId="0" applyFont="1" applyBorder="1" applyProtection="1"/>
    <xf numFmtId="0" fontId="3" fillId="0" borderId="0" xfId="0" applyFont="1" applyBorder="1" applyAlignment="1" applyProtection="1">
      <alignment horizontal="center"/>
    </xf>
    <xf numFmtId="0" fontId="2" fillId="0" borderId="6" xfId="0" applyFont="1" applyBorder="1" applyProtection="1"/>
    <xf numFmtId="0" fontId="0" fillId="0" borderId="0" xfId="0" applyProtection="1"/>
    <xf numFmtId="2" fontId="0" fillId="0" borderId="0" xfId="0" applyNumberFormat="1" applyProtection="1"/>
    <xf numFmtId="2" fontId="1" fillId="0" borderId="0" xfId="0" applyNumberFormat="1" applyFont="1" applyProtection="1"/>
    <xf numFmtId="2" fontId="0" fillId="0" borderId="0" xfId="0" applyNumberFormat="1" applyBorder="1" applyProtection="1"/>
    <xf numFmtId="0" fontId="2" fillId="0" borderId="39" xfId="0" applyFont="1" applyBorder="1" applyProtection="1"/>
    <xf numFmtId="0" fontId="2" fillId="0" borderId="17" xfId="0" applyFont="1" applyBorder="1" applyProtection="1"/>
    <xf numFmtId="0" fontId="9" fillId="0" borderId="17" xfId="0" applyFont="1" applyBorder="1" applyProtection="1"/>
    <xf numFmtId="0" fontId="2" fillId="0" borderId="40" xfId="0" applyFont="1" applyBorder="1" applyProtection="1"/>
    <xf numFmtId="0" fontId="2" fillId="0" borderId="41" xfId="0" applyFont="1" applyBorder="1" applyProtection="1"/>
    <xf numFmtId="0" fontId="9" fillId="0" borderId="0" xfId="0" applyFont="1" applyBorder="1" applyProtection="1"/>
    <xf numFmtId="0" fontId="9" fillId="0" borderId="0" xfId="0" applyFont="1" applyAlignment="1" applyProtection="1">
      <alignment horizontal="center"/>
    </xf>
    <xf numFmtId="167" fontId="9" fillId="0" borderId="0" xfId="0" applyNumberFormat="1" applyFont="1" applyProtection="1"/>
    <xf numFmtId="0" fontId="2" fillId="0" borderId="42" xfId="0" applyFont="1" applyBorder="1" applyProtection="1"/>
    <xf numFmtId="0" fontId="9" fillId="0" borderId="43" xfId="0" applyFont="1" applyBorder="1" applyProtection="1"/>
    <xf numFmtId="0" fontId="9" fillId="0" borderId="41" xfId="0" applyFont="1" applyBorder="1" applyProtection="1"/>
    <xf numFmtId="0" fontId="9" fillId="0" borderId="42" xfId="0" applyFont="1" applyBorder="1" applyProtection="1"/>
    <xf numFmtId="2" fontId="10" fillId="0" borderId="0" xfId="0" applyNumberFormat="1" applyFont="1" applyAlignment="1" applyProtection="1">
      <alignment horizontal="center"/>
    </xf>
    <xf numFmtId="0" fontId="2" fillId="0" borderId="0" xfId="0" applyFont="1" applyProtection="1">
      <protection locked="0"/>
    </xf>
    <xf numFmtId="0" fontId="2" fillId="0" borderId="0" xfId="0" applyFont="1" applyBorder="1" applyProtection="1">
      <protection locked="0"/>
    </xf>
    <xf numFmtId="0" fontId="10" fillId="0" borderId="0" xfId="0" applyFont="1" applyBorder="1" applyAlignment="1" applyProtection="1">
      <alignment horizontal="center"/>
      <protection locked="0"/>
    </xf>
    <xf numFmtId="4" fontId="2" fillId="0" borderId="0" xfId="0" applyNumberFormat="1" applyFont="1" applyProtection="1">
      <protection locked="0"/>
    </xf>
    <xf numFmtId="0" fontId="3" fillId="0" borderId="1" xfId="0" applyFont="1" applyBorder="1" applyAlignment="1" applyProtection="1">
      <alignment shrinkToFit="1"/>
    </xf>
    <xf numFmtId="0" fontId="4" fillId="0" borderId="7" xfId="0" applyFont="1" applyBorder="1" applyAlignment="1" applyProtection="1">
      <alignment horizontal="center" shrinkToFit="1"/>
    </xf>
    <xf numFmtId="0" fontId="4" fillId="0" borderId="7" xfId="0" applyFont="1" applyBorder="1" applyAlignment="1" applyProtection="1">
      <alignment shrinkToFit="1"/>
    </xf>
    <xf numFmtId="0" fontId="4" fillId="0" borderId="1" xfId="0" applyFont="1" applyBorder="1" applyAlignment="1" applyProtection="1">
      <alignment horizontal="center" shrinkToFit="1"/>
    </xf>
    <xf numFmtId="0" fontId="4" fillId="0" borderId="2" xfId="0" applyFont="1" applyBorder="1" applyAlignment="1" applyProtection="1">
      <alignment horizontal="center" shrinkToFit="1"/>
    </xf>
    <xf numFmtId="0" fontId="12" fillId="0" borderId="0" xfId="0" applyFont="1" applyBorder="1" applyAlignment="1" applyProtection="1">
      <alignment horizontal="center" shrinkToFit="1"/>
    </xf>
    <xf numFmtId="0" fontId="5" fillId="0" borderId="0" xfId="0" applyFont="1" applyAlignment="1" applyProtection="1">
      <alignment horizontal="center" shrinkToFit="1"/>
    </xf>
    <xf numFmtId="0" fontId="5" fillId="0" borderId="1" xfId="0" applyFont="1" applyBorder="1" applyAlignment="1" applyProtection="1">
      <alignment horizontal="center" shrinkToFit="1"/>
    </xf>
    <xf numFmtId="0" fontId="4" fillId="0" borderId="0" xfId="0" applyFont="1" applyAlignment="1" applyProtection="1">
      <alignment horizontal="center" shrinkToFit="1"/>
    </xf>
    <xf numFmtId="0" fontId="4" fillId="0" borderId="0" xfId="0" applyFont="1" applyBorder="1" applyAlignment="1" applyProtection="1">
      <alignment horizontal="center" shrinkToFit="1"/>
    </xf>
    <xf numFmtId="0" fontId="4" fillId="0" borderId="36" xfId="0" applyFont="1" applyBorder="1" applyAlignment="1" applyProtection="1">
      <alignment horizontal="center" shrinkToFit="1"/>
    </xf>
    <xf numFmtId="0" fontId="3" fillId="0" borderId="3" xfId="0" applyFont="1" applyBorder="1" applyAlignment="1" applyProtection="1">
      <alignment shrinkToFit="1"/>
    </xf>
    <xf numFmtId="0" fontId="4" fillId="0" borderId="8" xfId="0" applyFont="1" applyBorder="1" applyAlignment="1" applyProtection="1">
      <alignment horizontal="center" shrinkToFit="1"/>
    </xf>
    <xf numFmtId="0" fontId="4" fillId="0" borderId="3" xfId="0" applyFont="1" applyBorder="1" applyAlignment="1" applyProtection="1">
      <alignment horizontal="center" shrinkToFit="1"/>
    </xf>
    <xf numFmtId="0" fontId="4" fillId="0" borderId="9" xfId="0" applyFont="1" applyBorder="1" applyAlignment="1" applyProtection="1">
      <alignment horizontal="center" shrinkToFit="1"/>
    </xf>
    <xf numFmtId="0" fontId="4" fillId="0" borderId="4" xfId="0" applyFont="1" applyBorder="1" applyAlignment="1" applyProtection="1">
      <alignment horizontal="center" shrinkToFit="1"/>
    </xf>
    <xf numFmtId="0" fontId="4" fillId="0" borderId="37" xfId="0" applyFont="1" applyBorder="1" applyAlignment="1" applyProtection="1">
      <alignment horizontal="center" shrinkToFit="1"/>
    </xf>
    <xf numFmtId="0" fontId="4" fillId="0" borderId="37" xfId="0" applyFont="1" applyBorder="1" applyAlignment="1" applyProtection="1">
      <alignment shrinkToFit="1"/>
    </xf>
    <xf numFmtId="165" fontId="4" fillId="0" borderId="3" xfId="0" applyNumberFormat="1" applyFont="1" applyBorder="1" applyAlignment="1" applyProtection="1">
      <alignment horizontal="center" shrinkToFit="1"/>
    </xf>
    <xf numFmtId="0" fontId="5" fillId="0" borderId="4" xfId="0" applyFont="1" applyBorder="1" applyAlignment="1" applyProtection="1">
      <alignment horizontal="center" shrinkToFit="1"/>
    </xf>
    <xf numFmtId="0" fontId="5" fillId="0" borderId="3" xfId="0" applyFont="1" applyBorder="1" applyAlignment="1" applyProtection="1">
      <alignment horizontal="center" shrinkToFit="1"/>
    </xf>
    <xf numFmtId="0" fontId="3" fillId="0" borderId="1" xfId="0" applyFont="1" applyBorder="1" applyAlignment="1" applyProtection="1">
      <alignment horizontal="center" shrinkToFit="1"/>
    </xf>
    <xf numFmtId="0" fontId="3" fillId="0" borderId="7" xfId="0" applyFont="1" applyBorder="1" applyAlignment="1" applyProtection="1">
      <alignment horizontal="center" shrinkToFit="1"/>
    </xf>
    <xf numFmtId="0" fontId="3" fillId="0" borderId="8" xfId="0" applyFont="1" applyBorder="1" applyAlignment="1" applyProtection="1">
      <alignment horizontal="center" shrinkToFit="1"/>
    </xf>
    <xf numFmtId="0" fontId="10" fillId="0" borderId="0" xfId="0" applyNumberFormat="1" applyFont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 shrinkToFit="1"/>
    </xf>
    <xf numFmtId="0" fontId="4" fillId="0" borderId="0" xfId="0" applyFont="1" applyAlignment="1" applyProtection="1">
      <alignment shrinkToFit="1"/>
    </xf>
    <xf numFmtId="0" fontId="7" fillId="0" borderId="0" xfId="0" applyFont="1" applyAlignment="1">
      <alignment shrinkToFit="1"/>
    </xf>
    <xf numFmtId="0" fontId="7" fillId="0" borderId="0" xfId="0" applyFont="1"/>
    <xf numFmtId="0" fontId="5" fillId="0" borderId="7" xfId="0" applyFont="1" applyBorder="1" applyAlignment="1" applyProtection="1">
      <alignment horizontal="center" shrinkToFit="1"/>
    </xf>
    <xf numFmtId="0" fontId="4" fillId="0" borderId="45" xfId="0" applyFont="1" applyBorder="1" applyAlignment="1" applyProtection="1">
      <alignment horizontal="center" shrinkToFit="1"/>
    </xf>
    <xf numFmtId="0" fontId="4" fillId="0" borderId="9" xfId="0" applyFont="1" applyBorder="1" applyAlignment="1" applyProtection="1">
      <alignment shrinkToFit="1"/>
    </xf>
    <xf numFmtId="8" fontId="5" fillId="0" borderId="8" xfId="0" applyNumberFormat="1" applyFont="1" applyBorder="1" applyAlignment="1" applyProtection="1">
      <alignment horizontal="center" shrinkToFit="1"/>
    </xf>
    <xf numFmtId="0" fontId="4" fillId="0" borderId="4" xfId="0" applyFont="1" applyBorder="1" applyAlignment="1" applyProtection="1">
      <alignment shrinkToFit="1"/>
    </xf>
    <xf numFmtId="0" fontId="3" fillId="0" borderId="46" xfId="0" applyFont="1" applyBorder="1" applyAlignment="1" applyProtection="1">
      <alignment horizontal="center"/>
    </xf>
    <xf numFmtId="0" fontId="3" fillId="0" borderId="47" xfId="0" applyFont="1" applyBorder="1" applyAlignment="1" applyProtection="1">
      <alignment horizontal="center"/>
    </xf>
    <xf numFmtId="0" fontId="3" fillId="0" borderId="7" xfId="0" applyFont="1" applyBorder="1" applyAlignment="1" applyProtection="1">
      <alignment shrinkToFit="1"/>
    </xf>
    <xf numFmtId="0" fontId="3" fillId="0" borderId="2" xfId="0" applyFont="1" applyBorder="1" applyAlignment="1" applyProtection="1">
      <alignment horizontal="center" shrinkToFit="1"/>
    </xf>
    <xf numFmtId="0" fontId="3" fillId="0" borderId="27" xfId="0" applyFont="1" applyBorder="1" applyAlignment="1" applyProtection="1">
      <alignment horizontal="center" shrinkToFit="1"/>
    </xf>
    <xf numFmtId="0" fontId="3" fillId="0" borderId="0" xfId="0" applyFont="1" applyAlignment="1" applyProtection="1">
      <alignment horizontal="center" shrinkToFit="1"/>
    </xf>
    <xf numFmtId="0" fontId="3" fillId="0" borderId="2" xfId="0" applyFont="1" applyBorder="1" applyAlignment="1" applyProtection="1">
      <alignment shrinkToFit="1"/>
    </xf>
    <xf numFmtId="0" fontId="3" fillId="0" borderId="0" xfId="0" applyFont="1" applyAlignment="1" applyProtection="1">
      <alignment shrinkToFit="1"/>
    </xf>
    <xf numFmtId="0" fontId="8" fillId="0" borderId="7" xfId="0" applyFont="1" applyBorder="1" applyAlignment="1" applyProtection="1">
      <alignment horizontal="center" shrinkToFit="1"/>
    </xf>
    <xf numFmtId="0" fontId="3" fillId="0" borderId="3" xfId="0" applyFont="1" applyBorder="1" applyAlignment="1" applyProtection="1">
      <alignment horizontal="center" shrinkToFit="1"/>
    </xf>
    <xf numFmtId="0" fontId="3" fillId="0" borderId="45" xfId="0" applyFont="1" applyBorder="1" applyAlignment="1" applyProtection="1">
      <alignment horizontal="center" shrinkToFit="1"/>
    </xf>
    <xf numFmtId="0" fontId="8" fillId="0" borderId="8" xfId="0" applyFont="1" applyBorder="1" applyAlignment="1" applyProtection="1">
      <alignment horizontal="center" shrinkToFit="1"/>
    </xf>
    <xf numFmtId="0" fontId="3" fillId="0" borderId="4" xfId="0" applyFont="1" applyBorder="1" applyAlignment="1" applyProtection="1">
      <alignment horizontal="center" shrinkToFit="1"/>
    </xf>
    <xf numFmtId="0" fontId="3" fillId="0" borderId="9" xfId="0" applyFont="1" applyBorder="1" applyAlignment="1" applyProtection="1">
      <alignment shrinkToFit="1"/>
    </xf>
    <xf numFmtId="0" fontId="3" fillId="0" borderId="4" xfId="0" applyFont="1" applyBorder="1" applyAlignment="1" applyProtection="1">
      <alignment shrinkToFit="1"/>
    </xf>
    <xf numFmtId="0" fontId="10" fillId="0" borderId="44" xfId="0" applyFont="1" applyBorder="1" applyAlignment="1" applyProtection="1">
      <alignment shrinkToFit="1"/>
    </xf>
    <xf numFmtId="0" fontId="9" fillId="0" borderId="44" xfId="0" applyFont="1" applyBorder="1" applyAlignment="1" applyProtection="1">
      <alignment shrinkToFit="1"/>
    </xf>
    <xf numFmtId="0" fontId="9" fillId="0" borderId="43" xfId="0" applyFont="1" applyBorder="1" applyAlignment="1" applyProtection="1">
      <alignment shrinkToFit="1"/>
    </xf>
    <xf numFmtId="0" fontId="10" fillId="0" borderId="0" xfId="0" applyFont="1" applyBorder="1" applyAlignment="1" applyProtection="1">
      <protection locked="0"/>
    </xf>
    <xf numFmtId="0" fontId="2" fillId="0" borderId="0" xfId="0" applyFont="1" applyBorder="1" applyAlignment="1" applyProtection="1">
      <protection locked="0"/>
    </xf>
    <xf numFmtId="166" fontId="2" fillId="0" borderId="0" xfId="0" applyNumberFormat="1" applyFont="1" applyBorder="1" applyAlignment="1" applyProtection="1">
      <protection locked="0"/>
    </xf>
    <xf numFmtId="4" fontId="6" fillId="0" borderId="48" xfId="0" applyNumberFormat="1" applyFont="1" applyBorder="1" applyAlignment="1" applyProtection="1">
      <alignment horizontal="center"/>
    </xf>
    <xf numFmtId="4" fontId="7" fillId="0" borderId="0" xfId="0" applyNumberFormat="1" applyFont="1"/>
    <xf numFmtId="4" fontId="0" fillId="0" borderId="0" xfId="0" applyNumberFormat="1"/>
    <xf numFmtId="49" fontId="2" fillId="0" borderId="0" xfId="0" applyNumberFormat="1" applyFont="1" applyBorder="1" applyAlignment="1" applyProtection="1">
      <alignment horizontal="center"/>
    </xf>
    <xf numFmtId="166" fontId="2" fillId="0" borderId="0" xfId="0" applyNumberFormat="1" applyFont="1" applyAlignment="1" applyProtection="1">
      <protection locked="0"/>
    </xf>
    <xf numFmtId="0" fontId="2" fillId="0" borderId="0" xfId="0" applyFont="1" applyAlignment="1" applyProtection="1">
      <protection locked="0"/>
    </xf>
    <xf numFmtId="0" fontId="2" fillId="0" borderId="17" xfId="0" applyFont="1" applyBorder="1" applyAlignment="1" applyProtection="1">
      <alignment shrinkToFit="1"/>
    </xf>
    <xf numFmtId="0" fontId="2" fillId="0" borderId="0" xfId="0" applyNumberFormat="1" applyFont="1" applyAlignment="1" applyProtection="1">
      <alignment shrinkToFit="1"/>
    </xf>
    <xf numFmtId="0" fontId="4" fillId="0" borderId="1" xfId="0" applyNumberFormat="1" applyFont="1" applyBorder="1" applyAlignment="1" applyProtection="1">
      <alignment horizontal="center" shrinkToFit="1"/>
    </xf>
    <xf numFmtId="0" fontId="4" fillId="0" borderId="3" xfId="0" applyNumberFormat="1" applyFont="1" applyBorder="1" applyAlignment="1" applyProtection="1">
      <alignment horizontal="center" shrinkToFit="1"/>
    </xf>
    <xf numFmtId="0" fontId="6" fillId="0" borderId="30" xfId="0" applyNumberFormat="1" applyFont="1" applyBorder="1" applyAlignment="1" applyProtection="1">
      <alignment horizontal="center" shrinkToFit="1"/>
    </xf>
    <xf numFmtId="0" fontId="2" fillId="0" borderId="0" xfId="0" applyNumberFormat="1" applyFont="1" applyAlignment="1" applyProtection="1">
      <alignment horizontal="center" shrinkToFit="1"/>
    </xf>
    <xf numFmtId="0" fontId="3" fillId="0" borderId="0" xfId="0" applyNumberFormat="1" applyFont="1" applyAlignment="1" applyProtection="1">
      <alignment horizontal="center" shrinkToFit="1"/>
    </xf>
    <xf numFmtId="0" fontId="3" fillId="0" borderId="13" xfId="0" applyNumberFormat="1" applyFont="1" applyBorder="1" applyAlignment="1" applyProtection="1">
      <alignment horizontal="center" shrinkToFit="1"/>
    </xf>
    <xf numFmtId="0" fontId="3" fillId="0" borderId="2" xfId="0" applyNumberFormat="1" applyFont="1" applyBorder="1" applyAlignment="1" applyProtection="1">
      <alignment horizontal="center" shrinkToFit="1"/>
    </xf>
    <xf numFmtId="0" fontId="3" fillId="0" borderId="1" xfId="0" applyNumberFormat="1" applyFont="1" applyBorder="1" applyAlignment="1" applyProtection="1">
      <alignment horizontal="center" shrinkToFit="1"/>
    </xf>
    <xf numFmtId="0" fontId="3" fillId="0" borderId="3" xfId="0" applyNumberFormat="1" applyFont="1" applyBorder="1" applyAlignment="1" applyProtection="1">
      <alignment horizontal="center" shrinkToFit="1"/>
    </xf>
    <xf numFmtId="0" fontId="3" fillId="0" borderId="23" xfId="0" applyNumberFormat="1" applyFont="1" applyBorder="1" applyAlignment="1" applyProtection="1">
      <alignment horizontal="center" shrinkToFit="1"/>
    </xf>
    <xf numFmtId="0" fontId="2" fillId="0" borderId="0" xfId="0" applyNumberFormat="1" applyFont="1" applyAlignment="1" applyProtection="1">
      <alignment shrinkToFit="1"/>
      <protection locked="0"/>
    </xf>
    <xf numFmtId="0" fontId="2" fillId="0" borderId="51" xfId="0" applyNumberFormat="1" applyFont="1" applyBorder="1" applyAlignment="1" applyProtection="1">
      <alignment shrinkToFit="1"/>
    </xf>
    <xf numFmtId="0" fontId="0" fillId="0" borderId="0" xfId="0" applyNumberFormat="1" applyAlignment="1" applyProtection="1">
      <alignment shrinkToFit="1"/>
    </xf>
    <xf numFmtId="4" fontId="2" fillId="0" borderId="0" xfId="0" applyNumberFormat="1" applyFont="1" applyAlignment="1" applyProtection="1">
      <alignment shrinkToFit="1"/>
    </xf>
    <xf numFmtId="0" fontId="2" fillId="0" borderId="59" xfId="0" applyFont="1" applyBorder="1" applyProtection="1"/>
    <xf numFmtId="0" fontId="2" fillId="0" borderId="60" xfId="0" applyFont="1" applyBorder="1" applyProtection="1"/>
    <xf numFmtId="4" fontId="3" fillId="2" borderId="61" xfId="0" applyNumberFormat="1" applyFont="1" applyFill="1" applyBorder="1" applyProtection="1">
      <protection locked="0"/>
    </xf>
    <xf numFmtId="0" fontId="8" fillId="0" borderId="0" xfId="0" applyFont="1" applyAlignment="1" applyProtection="1">
      <alignment horizontal="right"/>
    </xf>
    <xf numFmtId="0" fontId="5" fillId="2" borderId="0" xfId="0" applyFont="1" applyFill="1" applyAlignment="1" applyProtection="1">
      <alignment horizontal="center"/>
      <protection locked="0"/>
    </xf>
    <xf numFmtId="0" fontId="8" fillId="0" borderId="0" xfId="0" applyFont="1" applyProtection="1"/>
    <xf numFmtId="0" fontId="5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Alignment="1" applyProtection="1">
      <alignment horizontal="center"/>
    </xf>
    <xf numFmtId="49" fontId="14" fillId="0" borderId="0" xfId="0" applyNumberFormat="1" applyFont="1"/>
    <xf numFmtId="49" fontId="14" fillId="2" borderId="0" xfId="0" applyNumberFormat="1" applyFont="1" applyFill="1"/>
    <xf numFmtId="0" fontId="14" fillId="0" borderId="0" xfId="0" applyFont="1"/>
    <xf numFmtId="0" fontId="15" fillId="0" borderId="0" xfId="0" applyFont="1"/>
    <xf numFmtId="0" fontId="8" fillId="0" borderId="0" xfId="0" applyNumberFormat="1" applyFont="1" applyAlignment="1" applyProtection="1">
      <alignment horizontal="center" shrinkToFit="1"/>
    </xf>
    <xf numFmtId="0" fontId="8" fillId="0" borderId="0" xfId="0" applyFont="1" applyAlignment="1" applyProtection="1">
      <alignment horizontal="center"/>
    </xf>
    <xf numFmtId="4" fontId="16" fillId="0" borderId="0" xfId="0" applyNumberFormat="1" applyFont="1" applyBorder="1" applyAlignment="1" applyProtection="1">
      <alignment horizontal="center" shrinkToFit="1"/>
    </xf>
    <xf numFmtId="0" fontId="14" fillId="0" borderId="0" xfId="0" applyFont="1" applyProtection="1"/>
    <xf numFmtId="0" fontId="8" fillId="0" borderId="0" xfId="0" applyFont="1" applyAlignment="1" applyProtection="1">
      <alignment horizontal="left"/>
    </xf>
    <xf numFmtId="49" fontId="8" fillId="0" borderId="0" xfId="0" applyNumberFormat="1" applyFont="1" applyBorder="1" applyAlignment="1" applyProtection="1">
      <alignment horizontal="center"/>
    </xf>
    <xf numFmtId="0" fontId="8" fillId="0" borderId="0" xfId="0" applyFont="1" applyBorder="1" applyProtection="1"/>
    <xf numFmtId="49" fontId="8" fillId="0" borderId="0" xfId="0" applyNumberFormat="1" applyFont="1" applyBorder="1" applyProtection="1"/>
    <xf numFmtId="4" fontId="3" fillId="0" borderId="0" xfId="0" applyNumberFormat="1" applyFont="1" applyBorder="1" applyProtection="1"/>
    <xf numFmtId="0" fontId="3" fillId="0" borderId="36" xfId="0" applyFont="1" applyBorder="1" applyAlignment="1" applyProtection="1">
      <alignment horizontal="center" shrinkToFit="1"/>
    </xf>
    <xf numFmtId="0" fontId="3" fillId="0" borderId="37" xfId="0" applyFont="1" applyBorder="1" applyAlignment="1" applyProtection="1">
      <alignment shrinkToFit="1"/>
    </xf>
    <xf numFmtId="0" fontId="8" fillId="0" borderId="1" xfId="0" applyFont="1" applyBorder="1" applyAlignment="1" applyProtection="1">
      <alignment horizontal="center" shrinkToFit="1"/>
    </xf>
    <xf numFmtId="8" fontId="8" fillId="0" borderId="8" xfId="0" applyNumberFormat="1" applyFont="1" applyBorder="1" applyAlignment="1" applyProtection="1">
      <alignment horizontal="center" shrinkToFit="1"/>
    </xf>
    <xf numFmtId="165" fontId="8" fillId="0" borderId="3" xfId="0" applyNumberFormat="1" applyFont="1" applyBorder="1" applyAlignment="1" applyProtection="1">
      <alignment horizontal="center" shrinkToFit="1"/>
    </xf>
    <xf numFmtId="0" fontId="3" fillId="0" borderId="36" xfId="0" applyFont="1" applyBorder="1" applyAlignment="1" applyProtection="1">
      <alignment shrinkToFit="1"/>
    </xf>
    <xf numFmtId="0" fontId="3" fillId="0" borderId="65" xfId="0" applyFont="1" applyBorder="1" applyProtection="1"/>
    <xf numFmtId="0" fontId="3" fillId="0" borderId="66" xfId="0" applyFont="1" applyBorder="1" applyAlignment="1" applyProtection="1">
      <alignment horizontal="center"/>
    </xf>
    <xf numFmtId="0" fontId="3" fillId="0" borderId="67" xfId="0" applyFont="1" applyBorder="1" applyAlignment="1" applyProtection="1">
      <alignment horizontal="center"/>
    </xf>
    <xf numFmtId="0" fontId="3" fillId="0" borderId="65" xfId="0" applyFont="1" applyBorder="1" applyAlignment="1" applyProtection="1">
      <alignment horizontal="center"/>
    </xf>
    <xf numFmtId="0" fontId="3" fillId="0" borderId="65" xfId="0" applyNumberFormat="1" applyFont="1" applyBorder="1" applyAlignment="1" applyProtection="1">
      <alignment horizontal="center" shrinkToFit="1"/>
    </xf>
    <xf numFmtId="0" fontId="3" fillId="0" borderId="68" xfId="0" applyFont="1" applyBorder="1" applyAlignment="1" applyProtection="1">
      <alignment horizontal="center"/>
    </xf>
    <xf numFmtId="0" fontId="3" fillId="0" borderId="66" xfId="0" applyFont="1" applyBorder="1" applyProtection="1"/>
    <xf numFmtId="0" fontId="3" fillId="0" borderId="69" xfId="0" applyFont="1" applyBorder="1" applyAlignment="1" applyProtection="1">
      <alignment horizontal="center"/>
    </xf>
    <xf numFmtId="0" fontId="4" fillId="0" borderId="36" xfId="0" applyFont="1" applyBorder="1" applyAlignment="1" applyProtection="1">
      <alignment shrinkToFit="1"/>
    </xf>
    <xf numFmtId="0" fontId="5" fillId="0" borderId="70" xfId="0" applyFont="1" applyBorder="1" applyAlignment="1" applyProtection="1">
      <alignment horizontal="center" shrinkToFit="1"/>
    </xf>
    <xf numFmtId="0" fontId="5" fillId="0" borderId="71" xfId="0" applyFont="1" applyBorder="1" applyAlignment="1" applyProtection="1">
      <alignment horizontal="center" shrinkToFit="1"/>
    </xf>
    <xf numFmtId="0" fontId="5" fillId="0" borderId="0" xfId="0" applyFont="1" applyBorder="1" applyAlignment="1" applyProtection="1">
      <alignment horizontal="center" shrinkToFit="1"/>
    </xf>
    <xf numFmtId="0" fontId="3" fillId="0" borderId="33" xfId="0" applyFont="1" applyBorder="1" applyProtection="1"/>
    <xf numFmtId="7" fontId="3" fillId="0" borderId="33" xfId="0" applyNumberFormat="1" applyFont="1" applyBorder="1" applyProtection="1"/>
    <xf numFmtId="0" fontId="0" fillId="0" borderId="0" xfId="0" applyBorder="1" applyProtection="1"/>
    <xf numFmtId="0" fontId="5" fillId="0" borderId="7" xfId="0" applyFont="1" applyBorder="1" applyAlignment="1" applyProtection="1">
      <alignment horizontal="center"/>
    </xf>
    <xf numFmtId="0" fontId="5" fillId="0" borderId="8" xfId="0" applyFont="1" applyBorder="1" applyAlignment="1" applyProtection="1">
      <alignment horizontal="center"/>
    </xf>
    <xf numFmtId="165" fontId="5" fillId="0" borderId="3" xfId="0" applyNumberFormat="1" applyFont="1" applyBorder="1" applyAlignment="1" applyProtection="1">
      <alignment horizontal="center"/>
    </xf>
    <xf numFmtId="0" fontId="17" fillId="0" borderId="0" xfId="0" applyFont="1"/>
    <xf numFmtId="49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49" fontId="17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4" fontId="0" fillId="0" borderId="0" xfId="0" applyNumberFormat="1" applyProtection="1"/>
    <xf numFmtId="0" fontId="1" fillId="0" borderId="0" xfId="0" applyFont="1" applyProtection="1"/>
    <xf numFmtId="44" fontId="2" fillId="0" borderId="88" xfId="0" applyNumberFormat="1" applyFont="1" applyBorder="1" applyAlignment="1" applyProtection="1">
      <alignment horizontal="center"/>
    </xf>
    <xf numFmtId="0" fontId="0" fillId="0" borderId="79" xfId="0" applyBorder="1" applyProtection="1"/>
    <xf numFmtId="0" fontId="0" fillId="0" borderId="20" xfId="0" applyBorder="1" applyProtection="1"/>
    <xf numFmtId="0" fontId="7" fillId="0" borderId="20" xfId="0" applyFont="1" applyBorder="1" applyProtection="1"/>
    <xf numFmtId="0" fontId="0" fillId="0" borderId="109" xfId="0" applyBorder="1" applyProtection="1"/>
    <xf numFmtId="0" fontId="0" fillId="0" borderId="110" xfId="0" applyBorder="1" applyAlignment="1" applyProtection="1">
      <alignment horizontal="right"/>
    </xf>
    <xf numFmtId="0" fontId="2" fillId="0" borderId="110" xfId="0" applyFont="1" applyBorder="1" applyAlignment="1" applyProtection="1">
      <alignment horizontal="right"/>
    </xf>
    <xf numFmtId="0" fontId="0" fillId="0" borderId="41" xfId="0" applyBorder="1" applyProtection="1"/>
    <xf numFmtId="0" fontId="0" fillId="0" borderId="0" xfId="0" applyAlignment="1" applyProtection="1">
      <alignment horizontal="right"/>
    </xf>
    <xf numFmtId="0" fontId="7" fillId="0" borderId="0" xfId="0" applyFont="1" applyProtection="1"/>
    <xf numFmtId="0" fontId="0" fillId="0" borderId="20" xfId="0" applyNumberFormat="1" applyBorder="1" applyAlignment="1" applyProtection="1">
      <alignment horizontal="left"/>
    </xf>
    <xf numFmtId="44" fontId="2" fillId="0" borderId="111" xfId="0" applyNumberFormat="1" applyFont="1" applyBorder="1" applyAlignment="1" applyProtection="1">
      <alignment horizontal="center"/>
    </xf>
    <xf numFmtId="44" fontId="0" fillId="0" borderId="112" xfId="0" applyNumberFormat="1" applyBorder="1" applyProtection="1"/>
    <xf numFmtId="44" fontId="2" fillId="0" borderId="113" xfId="0" applyNumberFormat="1" applyFont="1" applyBorder="1" applyAlignment="1" applyProtection="1">
      <alignment horizontal="center"/>
    </xf>
    <xf numFmtId="44" fontId="0" fillId="0" borderId="88" xfId="0" applyNumberFormat="1" applyBorder="1" applyProtection="1"/>
    <xf numFmtId="43" fontId="2" fillId="0" borderId="113" xfId="0" applyNumberFormat="1" applyFont="1" applyBorder="1" applyAlignment="1" applyProtection="1">
      <alignment horizontal="center"/>
    </xf>
    <xf numFmtId="43" fontId="2" fillId="0" borderId="114" xfId="0" applyNumberFormat="1" applyFont="1" applyBorder="1" applyAlignment="1" applyProtection="1">
      <alignment horizontal="center"/>
    </xf>
    <xf numFmtId="44" fontId="2" fillId="0" borderId="115" xfId="0" applyNumberFormat="1" applyFont="1" applyBorder="1" applyAlignment="1" applyProtection="1">
      <alignment horizontal="center"/>
    </xf>
    <xf numFmtId="44" fontId="0" fillId="0" borderId="94" xfId="0" applyNumberFormat="1" applyBorder="1" applyProtection="1"/>
    <xf numFmtId="43" fontId="2" fillId="0" borderId="116" xfId="0" applyNumberFormat="1" applyFont="1" applyBorder="1" applyAlignment="1" applyProtection="1">
      <alignment horizontal="center"/>
    </xf>
    <xf numFmtId="44" fontId="2" fillId="0" borderId="117" xfId="0" applyNumberFormat="1" applyFont="1" applyBorder="1" applyAlignment="1" applyProtection="1">
      <alignment horizontal="center"/>
    </xf>
    <xf numFmtId="43" fontId="2" fillId="0" borderId="113" xfId="0" applyNumberFormat="1" applyFont="1" applyBorder="1" applyAlignment="1" applyProtection="1">
      <alignment horizontal="center"/>
      <protection locked="0"/>
    </xf>
    <xf numFmtId="0" fontId="18" fillId="0" borderId="0" xfId="0" applyFont="1" applyProtection="1"/>
    <xf numFmtId="44" fontId="2" fillId="0" borderId="100" xfId="0" applyNumberFormat="1" applyFont="1" applyBorder="1" applyProtection="1"/>
    <xf numFmtId="44" fontId="7" fillId="0" borderId="115" xfId="0" applyNumberFormat="1" applyFont="1" applyBorder="1" applyProtection="1"/>
    <xf numFmtId="0" fontId="0" fillId="0" borderId="0" xfId="0" applyBorder="1" applyAlignment="1" applyProtection="1">
      <alignment horizontal="right"/>
    </xf>
    <xf numFmtId="0" fontId="18" fillId="0" borderId="0" xfId="0" applyFont="1"/>
    <xf numFmtId="4" fontId="2" fillId="0" borderId="0" xfId="0" applyNumberFormat="1" applyFont="1"/>
    <xf numFmtId="0" fontId="1" fillId="0" borderId="0" xfId="0" applyFont="1"/>
    <xf numFmtId="0" fontId="2" fillId="0" borderId="79" xfId="0" applyFont="1" applyBorder="1"/>
    <xf numFmtId="0" fontId="18" fillId="0" borderId="20" xfId="0" applyFont="1" applyBorder="1"/>
    <xf numFmtId="0" fontId="7" fillId="0" borderId="20" xfId="0" applyFont="1" applyBorder="1"/>
    <xf numFmtId="0" fontId="18" fillId="0" borderId="20" xfId="0" applyNumberFormat="1" applyFont="1" applyBorder="1" applyProtection="1">
      <protection locked="0"/>
    </xf>
    <xf numFmtId="0" fontId="18" fillId="0" borderId="60" xfId="0" applyNumberFormat="1" applyFont="1" applyBorder="1" applyProtection="1">
      <protection locked="0"/>
    </xf>
    <xf numFmtId="0" fontId="18" fillId="0" borderId="109" xfId="0" applyFont="1" applyBorder="1"/>
    <xf numFmtId="0" fontId="18" fillId="0" borderId="110" xfId="0" applyFont="1" applyBorder="1" applyAlignment="1">
      <alignment horizontal="right"/>
    </xf>
    <xf numFmtId="0" fontId="18" fillId="0" borderId="41" xfId="0" applyFont="1" applyBorder="1"/>
    <xf numFmtId="7" fontId="0" fillId="0" borderId="0" xfId="0" applyNumberFormat="1" applyProtection="1"/>
    <xf numFmtId="0" fontId="21" fillId="0" borderId="0" xfId="0" applyFont="1" applyProtection="1"/>
    <xf numFmtId="0" fontId="21" fillId="0" borderId="0" xfId="0" applyFont="1"/>
    <xf numFmtId="0" fontId="19" fillId="0" borderId="0" xfId="0" applyFont="1" applyFill="1" applyAlignment="1" applyProtection="1">
      <protection locked="0"/>
    </xf>
    <xf numFmtId="0" fontId="19" fillId="0" borderId="0" xfId="0" applyFont="1" applyFill="1" applyAlignment="1" applyProtection="1">
      <alignment horizontal="right"/>
      <protection locked="0"/>
    </xf>
    <xf numFmtId="0" fontId="19" fillId="0" borderId="0" xfId="0" applyFont="1" applyFill="1" applyAlignment="1" applyProtection="1">
      <alignment horizontal="left"/>
      <protection locked="0"/>
    </xf>
    <xf numFmtId="0" fontId="19" fillId="0" borderId="0" xfId="0" applyFont="1" applyAlignment="1" applyProtection="1"/>
    <xf numFmtId="0" fontId="19" fillId="0" borderId="0" xfId="0" applyFont="1" applyAlignment="1" applyProtection="1">
      <alignment horizontal="left"/>
    </xf>
    <xf numFmtId="0" fontId="1" fillId="0" borderId="0" xfId="0" applyFont="1" applyFill="1" applyAlignment="1" applyProtection="1"/>
    <xf numFmtId="0" fontId="1" fillId="0" borderId="0" xfId="0" applyFont="1" applyFill="1" applyAlignment="1" applyProtection="1">
      <alignment horizontal="right"/>
    </xf>
    <xf numFmtId="0" fontId="1" fillId="0" borderId="0" xfId="0" applyFont="1" applyFill="1" applyAlignment="1" applyProtection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8" fillId="0" borderId="0" xfId="0" applyFont="1" applyFill="1" applyAlignment="1" applyProtection="1"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18" fillId="0" borderId="0" xfId="0" applyFont="1" applyFill="1" applyAlignment="1" applyProtection="1">
      <alignment horizontal="left"/>
      <protection locked="0"/>
    </xf>
    <xf numFmtId="0" fontId="18" fillId="0" borderId="0" xfId="0" applyFont="1" applyAlignment="1">
      <alignment shrinkToFit="1"/>
    </xf>
    <xf numFmtId="0" fontId="1" fillId="0" borderId="0" xfId="0" applyFont="1" applyFill="1" applyAlignment="1" applyProtection="1">
      <alignment shrinkToFit="1"/>
    </xf>
    <xf numFmtId="0" fontId="0" fillId="0" borderId="0" xfId="0" applyAlignment="1" applyProtection="1">
      <alignment shrinkToFit="1"/>
    </xf>
    <xf numFmtId="0" fontId="0" fillId="0" borderId="0" xfId="0" applyAlignment="1">
      <alignment shrinkToFit="1"/>
    </xf>
    <xf numFmtId="44" fontId="2" fillId="0" borderId="85" xfId="0" applyNumberFormat="1" applyFont="1" applyBorder="1" applyAlignment="1" applyProtection="1">
      <alignment horizontal="center" shrinkToFit="1"/>
    </xf>
    <xf numFmtId="4" fontId="0" fillId="0" borderId="0" xfId="0" applyNumberFormat="1" applyAlignment="1" applyProtection="1">
      <alignment shrinkToFit="1"/>
    </xf>
    <xf numFmtId="0" fontId="0" fillId="0" borderId="86" xfId="0" applyBorder="1" applyAlignment="1" applyProtection="1">
      <alignment shrinkToFit="1"/>
    </xf>
    <xf numFmtId="44" fontId="2" fillId="0" borderId="87" xfId="0" applyNumberFormat="1" applyFont="1" applyBorder="1" applyAlignment="1" applyProtection="1">
      <alignment horizontal="center" shrinkToFit="1"/>
    </xf>
    <xf numFmtId="0" fontId="0" fillId="0" borderId="88" xfId="0" applyBorder="1" applyAlignment="1" applyProtection="1">
      <alignment shrinkToFit="1"/>
    </xf>
    <xf numFmtId="43" fontId="2" fillId="0" borderId="89" xfId="0" applyNumberFormat="1" applyFont="1" applyBorder="1" applyAlignment="1" applyProtection="1">
      <alignment horizontal="center" shrinkToFit="1"/>
    </xf>
    <xf numFmtId="43" fontId="2" fillId="0" borderId="90" xfId="0" applyNumberFormat="1" applyFont="1" applyBorder="1" applyAlignment="1" applyProtection="1">
      <alignment horizontal="center" shrinkToFit="1"/>
    </xf>
    <xf numFmtId="43" fontId="2" fillId="0" borderId="91" xfId="0" applyNumberFormat="1" applyFont="1" applyBorder="1" applyAlignment="1" applyProtection="1">
      <alignment horizontal="center" shrinkToFit="1"/>
    </xf>
    <xf numFmtId="44" fontId="2" fillId="0" borderId="92" xfId="0" applyNumberFormat="1" applyFont="1" applyBorder="1" applyAlignment="1" applyProtection="1">
      <alignment horizontal="center" shrinkToFit="1"/>
    </xf>
    <xf numFmtId="44" fontId="2" fillId="0" borderId="93" xfId="0" applyNumberFormat="1" applyFont="1" applyBorder="1" applyAlignment="1" applyProtection="1">
      <alignment horizontal="center" shrinkToFit="1"/>
    </xf>
    <xf numFmtId="0" fontId="0" fillId="0" borderId="94" xfId="0" applyBorder="1" applyAlignment="1" applyProtection="1">
      <alignment shrinkToFit="1"/>
    </xf>
    <xf numFmtId="44" fontId="2" fillId="0" borderId="95" xfId="0" applyNumberFormat="1" applyFont="1" applyBorder="1" applyAlignment="1" applyProtection="1">
      <alignment horizontal="center" shrinkToFit="1"/>
    </xf>
    <xf numFmtId="43" fontId="2" fillId="0" borderId="96" xfId="0" applyNumberFormat="1" applyFont="1" applyBorder="1" applyAlignment="1" applyProtection="1">
      <alignment horizontal="center" shrinkToFit="1"/>
    </xf>
    <xf numFmtId="43" fontId="2" fillId="0" borderId="97" xfId="0" applyNumberFormat="1" applyFont="1" applyBorder="1" applyAlignment="1" applyProtection="1">
      <alignment horizontal="center" shrinkToFit="1"/>
    </xf>
    <xf numFmtId="44" fontId="2" fillId="0" borderId="98" xfId="0" applyNumberFormat="1" applyFont="1" applyBorder="1" applyAlignment="1" applyProtection="1">
      <alignment horizontal="center" shrinkToFit="1"/>
    </xf>
    <xf numFmtId="43" fontId="2" fillId="0" borderId="99" xfId="0" applyNumberFormat="1" applyFont="1" applyBorder="1" applyAlignment="1" applyProtection="1">
      <alignment horizontal="center" shrinkToFit="1"/>
    </xf>
    <xf numFmtId="0" fontId="0" fillId="0" borderId="100" xfId="0" applyBorder="1" applyAlignment="1" applyProtection="1">
      <alignment shrinkToFit="1"/>
    </xf>
    <xf numFmtId="44" fontId="2" fillId="0" borderId="88" xfId="0" applyNumberFormat="1" applyFont="1" applyBorder="1" applyAlignment="1" applyProtection="1">
      <alignment horizontal="center" shrinkToFit="1"/>
    </xf>
    <xf numFmtId="44" fontId="2" fillId="0" borderId="101" xfId="0" applyNumberFormat="1" applyFont="1" applyBorder="1" applyAlignment="1" applyProtection="1">
      <alignment horizontal="center" shrinkToFit="1"/>
    </xf>
    <xf numFmtId="0" fontId="0" fillId="0" borderId="0" xfId="0" applyBorder="1" applyAlignment="1" applyProtection="1">
      <alignment shrinkToFit="1"/>
    </xf>
    <xf numFmtId="0" fontId="0" fillId="0" borderId="109" xfId="0" applyBorder="1" applyAlignment="1" applyProtection="1">
      <alignment shrinkToFit="1"/>
    </xf>
    <xf numFmtId="0" fontId="0" fillId="0" borderId="110" xfId="0" applyBorder="1" applyAlignment="1" applyProtection="1">
      <alignment horizontal="right" shrinkToFit="1"/>
    </xf>
    <xf numFmtId="0" fontId="0" fillId="0" borderId="41" xfId="0" applyBorder="1" applyAlignment="1" applyProtection="1">
      <alignment shrinkToFit="1"/>
    </xf>
    <xf numFmtId="0" fontId="0" fillId="0" borderId="0" xfId="0" applyAlignment="1" applyProtection="1">
      <alignment horizontal="right" shrinkToFit="1"/>
    </xf>
    <xf numFmtId="0" fontId="18" fillId="0" borderId="0" xfId="0" applyFont="1" applyFill="1" applyAlignment="1" applyProtection="1">
      <alignment shrinkToFit="1"/>
      <protection locked="0"/>
    </xf>
    <xf numFmtId="0" fontId="2" fillId="0" borderId="0" xfId="0" applyFont="1" applyAlignment="1">
      <alignment shrinkToFit="1"/>
    </xf>
    <xf numFmtId="4" fontId="2" fillId="0" borderId="0" xfId="0" applyNumberFormat="1" applyFont="1" applyAlignment="1">
      <alignment shrinkToFit="1"/>
    </xf>
    <xf numFmtId="0" fontId="2" fillId="0" borderId="86" xfId="0" applyFont="1" applyBorder="1" applyAlignment="1">
      <alignment shrinkToFit="1"/>
    </xf>
    <xf numFmtId="44" fontId="2" fillId="0" borderId="87" xfId="0" applyNumberFormat="1" applyFont="1" applyBorder="1" applyAlignment="1">
      <alignment horizontal="center" shrinkToFit="1"/>
    </xf>
    <xf numFmtId="0" fontId="2" fillId="0" borderId="88" xfId="0" applyFont="1" applyBorder="1" applyAlignment="1">
      <alignment shrinkToFit="1"/>
    </xf>
    <xf numFmtId="43" fontId="2" fillId="0" borderId="89" xfId="0" applyNumberFormat="1" applyFont="1" applyBorder="1" applyAlignment="1">
      <alignment horizontal="center" shrinkToFit="1"/>
    </xf>
    <xf numFmtId="43" fontId="2" fillId="0" borderId="90" xfId="0" applyNumberFormat="1" applyFont="1" applyBorder="1" applyAlignment="1">
      <alignment horizontal="center" shrinkToFit="1"/>
    </xf>
    <xf numFmtId="43" fontId="2" fillId="0" borderId="91" xfId="0" applyNumberFormat="1" applyFont="1" applyBorder="1" applyAlignment="1">
      <alignment horizontal="center" shrinkToFit="1"/>
    </xf>
    <xf numFmtId="44" fontId="2" fillId="0" borderId="92" xfId="0" applyNumberFormat="1" applyFont="1" applyBorder="1" applyAlignment="1">
      <alignment horizontal="center" shrinkToFit="1"/>
    </xf>
    <xf numFmtId="44" fontId="2" fillId="0" borderId="93" xfId="0" applyNumberFormat="1" applyFont="1" applyBorder="1" applyAlignment="1">
      <alignment horizontal="center" shrinkToFit="1"/>
    </xf>
    <xf numFmtId="0" fontId="2" fillId="0" borderId="94" xfId="0" applyFont="1" applyBorder="1" applyAlignment="1">
      <alignment shrinkToFit="1"/>
    </xf>
    <xf numFmtId="44" fontId="2" fillId="0" borderId="95" xfId="0" applyNumberFormat="1" applyFont="1" applyBorder="1" applyAlignment="1">
      <alignment horizontal="center" shrinkToFit="1"/>
    </xf>
    <xf numFmtId="43" fontId="2" fillId="0" borderId="96" xfId="0" applyNumberFormat="1" applyFont="1" applyBorder="1" applyAlignment="1">
      <alignment horizontal="center" shrinkToFit="1"/>
    </xf>
    <xf numFmtId="43" fontId="2" fillId="0" borderId="97" xfId="0" applyNumberFormat="1" applyFont="1" applyBorder="1" applyAlignment="1">
      <alignment horizontal="center" shrinkToFit="1"/>
    </xf>
    <xf numFmtId="44" fontId="2" fillId="0" borderId="98" xfId="0" applyNumberFormat="1" applyFont="1" applyBorder="1" applyAlignment="1">
      <alignment horizontal="center" shrinkToFit="1"/>
    </xf>
    <xf numFmtId="43" fontId="2" fillId="0" borderId="99" xfId="0" applyNumberFormat="1" applyFont="1" applyBorder="1" applyAlignment="1">
      <alignment horizontal="center" shrinkToFit="1"/>
    </xf>
    <xf numFmtId="0" fontId="2" fillId="0" borderId="100" xfId="0" applyFont="1" applyBorder="1" applyAlignment="1">
      <alignment shrinkToFit="1"/>
    </xf>
    <xf numFmtId="44" fontId="2" fillId="0" borderId="88" xfId="0" applyNumberFormat="1" applyFont="1" applyBorder="1" applyAlignment="1">
      <alignment horizontal="center" shrinkToFit="1"/>
    </xf>
    <xf numFmtId="44" fontId="2" fillId="0" borderId="101" xfId="0" applyNumberFormat="1" applyFont="1" applyBorder="1" applyAlignment="1">
      <alignment horizontal="center" shrinkToFit="1"/>
    </xf>
    <xf numFmtId="0" fontId="2" fillId="0" borderId="0" xfId="0" applyFont="1" applyBorder="1" applyAlignment="1">
      <alignment shrinkToFit="1"/>
    </xf>
    <xf numFmtId="0" fontId="18" fillId="0" borderId="20" xfId="0" applyNumberFormat="1" applyFont="1" applyBorder="1" applyAlignment="1" applyProtection="1">
      <alignment shrinkToFit="1"/>
      <protection locked="0"/>
    </xf>
    <xf numFmtId="0" fontId="18" fillId="0" borderId="60" xfId="0" applyNumberFormat="1" applyFont="1" applyBorder="1" applyAlignment="1" applyProtection="1">
      <alignment shrinkToFit="1"/>
      <protection locked="0"/>
    </xf>
    <xf numFmtId="0" fontId="18" fillId="0" borderId="109" xfId="0" applyFont="1" applyBorder="1" applyAlignment="1">
      <alignment shrinkToFit="1"/>
    </xf>
    <xf numFmtId="0" fontId="18" fillId="0" borderId="110" xfId="0" applyFont="1" applyBorder="1" applyAlignment="1">
      <alignment horizontal="right" shrinkToFit="1"/>
    </xf>
    <xf numFmtId="0" fontId="18" fillId="0" borderId="41" xfId="0" applyFont="1" applyBorder="1" applyAlignment="1">
      <alignment shrinkToFit="1"/>
    </xf>
    <xf numFmtId="0" fontId="18" fillId="0" borderId="0" xfId="0" applyFont="1" applyAlignment="1">
      <alignment horizontal="right" shrinkToFit="1"/>
    </xf>
    <xf numFmtId="0" fontId="7" fillId="0" borderId="44" xfId="0" applyFont="1" applyBorder="1" applyAlignment="1" applyProtection="1">
      <alignment shrinkToFit="1"/>
    </xf>
    <xf numFmtId="49" fontId="14" fillId="0" borderId="0" xfId="0" applyNumberFormat="1" applyFont="1" applyFill="1"/>
    <xf numFmtId="49" fontId="17" fillId="0" borderId="0" xfId="0" applyNumberFormat="1" applyFont="1"/>
    <xf numFmtId="0" fontId="2" fillId="0" borderId="0" xfId="0" applyFont="1" applyBorder="1" applyAlignment="1" applyProtection="1"/>
    <xf numFmtId="0" fontId="7" fillId="0" borderId="0" xfId="0" applyFont="1" applyBorder="1" applyAlignment="1" applyProtection="1"/>
    <xf numFmtId="0" fontId="7" fillId="0" borderId="17" xfId="0" applyFont="1" applyBorder="1" applyAlignment="1" applyProtection="1"/>
    <xf numFmtId="39" fontId="3" fillId="0" borderId="21" xfId="0" applyNumberFormat="1" applyFont="1" applyBorder="1" applyAlignment="1" applyProtection="1">
      <alignment shrinkToFit="1"/>
      <protection locked="0"/>
    </xf>
    <xf numFmtId="39" fontId="3" fillId="0" borderId="5" xfId="0" applyNumberFormat="1" applyFont="1" applyBorder="1" applyAlignment="1" applyProtection="1">
      <alignment shrinkToFit="1"/>
      <protection locked="0"/>
    </xf>
    <xf numFmtId="39" fontId="3" fillId="0" borderId="22" xfId="0" applyNumberFormat="1" applyFont="1" applyBorder="1" applyAlignment="1" applyProtection="1">
      <alignment shrinkToFit="1"/>
      <protection locked="0"/>
    </xf>
    <xf numFmtId="39" fontId="3" fillId="0" borderId="11" xfId="0" applyNumberFormat="1" applyFont="1" applyBorder="1" applyAlignment="1" applyProtection="1">
      <alignment shrinkToFit="1"/>
      <protection locked="0"/>
    </xf>
    <xf numFmtId="39" fontId="3" fillId="0" borderId="25" xfId="0" applyNumberFormat="1" applyFont="1" applyBorder="1" applyAlignment="1" applyProtection="1">
      <alignment shrinkToFit="1"/>
      <protection locked="0"/>
    </xf>
    <xf numFmtId="39" fontId="3" fillId="0" borderId="14" xfId="0" applyNumberFormat="1" applyFont="1" applyBorder="1" applyAlignment="1" applyProtection="1">
      <alignment shrinkToFit="1"/>
      <protection locked="0"/>
    </xf>
    <xf numFmtId="39" fontId="6" fillId="0" borderId="21" xfId="0" applyNumberFormat="1" applyFont="1" applyBorder="1" applyAlignment="1" applyProtection="1">
      <alignment horizontal="center" shrinkToFit="1"/>
    </xf>
    <xf numFmtId="39" fontId="6" fillId="0" borderId="62" xfId="0" applyNumberFormat="1" applyFont="1" applyBorder="1" applyAlignment="1" applyProtection="1">
      <alignment horizontal="center" shrinkToFit="1"/>
    </xf>
    <xf numFmtId="39" fontId="6" fillId="0" borderId="50" xfId="0" applyNumberFormat="1" applyFont="1" applyBorder="1" applyAlignment="1" applyProtection="1">
      <alignment horizontal="center" shrinkToFit="1"/>
    </xf>
    <xf numFmtId="39" fontId="6" fillId="0" borderId="29" xfId="0" applyNumberFormat="1" applyFont="1" applyBorder="1" applyAlignment="1" applyProtection="1">
      <alignment horizontal="center" shrinkToFit="1"/>
    </xf>
    <xf numFmtId="39" fontId="6" fillId="0" borderId="63" xfId="0" applyNumberFormat="1" applyFont="1" applyBorder="1" applyAlignment="1" applyProtection="1">
      <alignment horizontal="center" shrinkToFit="1"/>
    </xf>
    <xf numFmtId="39" fontId="6" fillId="0" borderId="49" xfId="0" applyNumberFormat="1" applyFont="1" applyBorder="1" applyAlignment="1" applyProtection="1">
      <alignment horizontal="center" shrinkToFit="1"/>
    </xf>
    <xf numFmtId="39" fontId="2" fillId="0" borderId="0" xfId="0" applyNumberFormat="1" applyFont="1" applyFill="1" applyAlignment="1" applyProtection="1">
      <alignment shrinkToFit="1"/>
    </xf>
    <xf numFmtId="39" fontId="3" fillId="0" borderId="6" xfId="0" applyNumberFormat="1" applyFont="1" applyBorder="1" applyAlignment="1" applyProtection="1">
      <alignment shrinkToFit="1"/>
      <protection locked="0"/>
    </xf>
    <xf numFmtId="39" fontId="3" fillId="0" borderId="13" xfId="0" applyNumberFormat="1" applyFont="1" applyBorder="1" applyAlignment="1" applyProtection="1">
      <alignment shrinkToFit="1"/>
      <protection locked="0"/>
    </xf>
    <xf numFmtId="39" fontId="3" fillId="0" borderId="16" xfId="0" applyNumberFormat="1" applyFont="1" applyBorder="1" applyAlignment="1" applyProtection="1">
      <alignment shrinkToFit="1"/>
      <protection locked="0"/>
    </xf>
    <xf numFmtId="39" fontId="3" fillId="0" borderId="21" xfId="0" applyNumberFormat="1" applyFont="1" applyBorder="1" applyAlignment="1" applyProtection="1">
      <alignment shrinkToFit="1"/>
    </xf>
    <xf numFmtId="39" fontId="3" fillId="0" borderId="6" xfId="0" applyNumberFormat="1" applyFont="1" applyBorder="1" applyAlignment="1" applyProtection="1">
      <alignment shrinkToFit="1"/>
    </xf>
    <xf numFmtId="39" fontId="3" fillId="0" borderId="5" xfId="0" applyNumberFormat="1" applyFont="1" applyBorder="1" applyAlignment="1" applyProtection="1">
      <alignment shrinkToFit="1"/>
    </xf>
    <xf numFmtId="39" fontId="3" fillId="0" borderId="31" xfId="0" applyNumberFormat="1" applyFont="1" applyBorder="1" applyAlignment="1" applyProtection="1">
      <alignment shrinkToFit="1"/>
    </xf>
    <xf numFmtId="39" fontId="3" fillId="0" borderId="31" xfId="0" applyNumberFormat="1" applyFont="1" applyBorder="1" applyAlignment="1" applyProtection="1">
      <alignment shrinkToFit="1"/>
      <protection locked="0"/>
    </xf>
    <xf numFmtId="39" fontId="3" fillId="0" borderId="55" xfId="0" applyNumberFormat="1" applyFont="1" applyBorder="1" applyAlignment="1" applyProtection="1">
      <alignment shrinkToFit="1"/>
      <protection locked="0"/>
    </xf>
    <xf numFmtId="39" fontId="3" fillId="0" borderId="57" xfId="0" applyNumberFormat="1" applyFont="1" applyBorder="1" applyAlignment="1" applyProtection="1">
      <alignment shrinkToFit="1"/>
    </xf>
    <xf numFmtId="39" fontId="3" fillId="0" borderId="58" xfId="0" applyNumberFormat="1" applyFont="1" applyBorder="1" applyAlignment="1" applyProtection="1">
      <alignment shrinkToFit="1"/>
    </xf>
    <xf numFmtId="39" fontId="3" fillId="0" borderId="64" xfId="0" applyNumberFormat="1" applyFont="1" applyBorder="1" applyAlignment="1" applyProtection="1">
      <alignment shrinkToFit="1"/>
      <protection locked="0"/>
    </xf>
    <xf numFmtId="4" fontId="3" fillId="0" borderId="23" xfId="0" applyNumberFormat="1" applyFont="1" applyBorder="1" applyAlignment="1" applyProtection="1">
      <alignment shrinkToFit="1"/>
    </xf>
    <xf numFmtId="39" fontId="3" fillId="0" borderId="21" xfId="0" applyNumberFormat="1" applyFont="1" applyFill="1" applyBorder="1" applyAlignment="1" applyProtection="1">
      <alignment shrinkToFit="1"/>
    </xf>
    <xf numFmtId="39" fontId="3" fillId="0" borderId="21" xfId="0" applyNumberFormat="1" applyFont="1" applyFill="1" applyBorder="1" applyAlignment="1" applyProtection="1">
      <alignment shrinkToFit="1"/>
      <protection locked="0"/>
    </xf>
    <xf numFmtId="39" fontId="2" fillId="0" borderId="0" xfId="0" applyNumberFormat="1" applyFont="1" applyBorder="1" applyProtection="1">
      <protection locked="0"/>
    </xf>
    <xf numFmtId="39" fontId="2" fillId="0" borderId="20" xfId="0" applyNumberFormat="1" applyFont="1" applyBorder="1" applyProtection="1">
      <protection locked="0"/>
    </xf>
    <xf numFmtId="39" fontId="10" fillId="0" borderId="0" xfId="0" applyNumberFormat="1" applyFont="1" applyProtection="1"/>
    <xf numFmtId="39" fontId="2" fillId="0" borderId="52" xfId="0" applyNumberFormat="1" applyFont="1" applyBorder="1" applyProtection="1">
      <protection locked="0"/>
    </xf>
    <xf numFmtId="39" fontId="2" fillId="0" borderId="53" xfId="0" applyNumberFormat="1" applyFont="1" applyBorder="1" applyProtection="1">
      <protection locked="0"/>
    </xf>
    <xf numFmtId="39" fontId="2" fillId="0" borderId="54" xfId="0" applyNumberFormat="1" applyFont="1" applyBorder="1" applyProtection="1">
      <protection locked="0"/>
    </xf>
    <xf numFmtId="39" fontId="10" fillId="0" borderId="0" xfId="0" applyNumberFormat="1" applyFont="1" applyBorder="1" applyAlignment="1" applyProtection="1">
      <alignment horizontal="center"/>
      <protection locked="0"/>
    </xf>
    <xf numFmtId="39" fontId="13" fillId="0" borderId="21" xfId="0" applyNumberFormat="1" applyFont="1" applyBorder="1" applyAlignment="1" applyProtection="1">
      <alignment horizontal="right" shrinkToFit="1"/>
    </xf>
    <xf numFmtId="39" fontId="13" fillId="0" borderId="38" xfId="0" applyNumberFormat="1" applyFont="1" applyBorder="1" applyAlignment="1" applyProtection="1">
      <alignment horizontal="right" shrinkToFit="1"/>
    </xf>
    <xf numFmtId="39" fontId="3" fillId="0" borderId="34" xfId="0" applyNumberFormat="1" applyFont="1" applyBorder="1" applyAlignment="1" applyProtection="1">
      <alignment shrinkToFit="1"/>
    </xf>
    <xf numFmtId="39" fontId="3" fillId="0" borderId="6" xfId="0" applyNumberFormat="1" applyFont="1" applyBorder="1" applyAlignment="1" applyProtection="1">
      <alignment horizontal="right" shrinkToFit="1"/>
    </xf>
    <xf numFmtId="39" fontId="3" fillId="0" borderId="5" xfId="0" applyNumberFormat="1" applyFont="1" applyBorder="1" applyAlignment="1" applyProtection="1">
      <alignment horizontal="right" shrinkToFit="1"/>
    </xf>
    <xf numFmtId="39" fontId="3" fillId="0" borderId="38" xfId="0" applyNumberFormat="1" applyFont="1" applyBorder="1" applyAlignment="1" applyProtection="1">
      <alignment shrinkToFit="1"/>
    </xf>
    <xf numFmtId="39" fontId="3" fillId="0" borderId="35" xfId="0" applyNumberFormat="1" applyFont="1" applyBorder="1" applyAlignment="1" applyProtection="1">
      <alignment shrinkToFit="1"/>
    </xf>
    <xf numFmtId="39" fontId="4" fillId="0" borderId="21" xfId="0" applyNumberFormat="1" applyFont="1" applyBorder="1" applyAlignment="1" applyProtection="1">
      <alignment shrinkToFit="1"/>
    </xf>
    <xf numFmtId="39" fontId="4" fillId="0" borderId="6" xfId="0" applyNumberFormat="1" applyFont="1" applyBorder="1" applyAlignment="1" applyProtection="1">
      <alignment shrinkToFit="1"/>
    </xf>
    <xf numFmtId="39" fontId="4" fillId="0" borderId="34" xfId="0" applyNumberFormat="1" applyFont="1" applyBorder="1" applyAlignment="1" applyProtection="1">
      <alignment shrinkToFit="1"/>
    </xf>
    <xf numFmtId="39" fontId="5" fillId="0" borderId="6" xfId="0" applyNumberFormat="1" applyFont="1" applyBorder="1" applyAlignment="1" applyProtection="1">
      <alignment shrinkToFit="1"/>
    </xf>
    <xf numFmtId="39" fontId="4" fillId="0" borderId="5" xfId="0" applyNumberFormat="1" applyFont="1" applyBorder="1" applyAlignment="1" applyProtection="1">
      <alignment shrinkToFit="1"/>
    </xf>
    <xf numFmtId="39" fontId="4" fillId="0" borderId="31" xfId="0" applyNumberFormat="1" applyFont="1" applyBorder="1" applyAlignment="1" applyProtection="1">
      <alignment shrinkToFit="1"/>
    </xf>
    <xf numFmtId="39" fontId="4" fillId="0" borderId="35" xfId="0" applyNumberFormat="1" applyFont="1" applyBorder="1" applyAlignment="1" applyProtection="1">
      <alignment shrinkToFit="1"/>
    </xf>
    <xf numFmtId="39" fontId="4" fillId="0" borderId="6" xfId="0" applyNumberFormat="1" applyFont="1" applyBorder="1" applyAlignment="1" applyProtection="1">
      <alignment horizontal="right" shrinkToFit="1"/>
    </xf>
    <xf numFmtId="39" fontId="3" fillId="0" borderId="22" xfId="0" applyNumberFormat="1" applyFont="1" applyBorder="1" applyAlignment="1" applyProtection="1">
      <alignment shrinkToFit="1"/>
    </xf>
    <xf numFmtId="39" fontId="8" fillId="0" borderId="5" xfId="0" applyNumberFormat="1" applyFont="1" applyBorder="1" applyAlignment="1" applyProtection="1">
      <alignment shrinkToFit="1"/>
    </xf>
    <xf numFmtId="39" fontId="8" fillId="0" borderId="21" xfId="0" applyNumberFormat="1" applyFont="1" applyBorder="1" applyAlignment="1" applyProtection="1">
      <alignment shrinkToFit="1"/>
    </xf>
    <xf numFmtId="39" fontId="6" fillId="0" borderId="30" xfId="0" applyNumberFormat="1" applyFont="1" applyBorder="1" applyAlignment="1" applyProtection="1">
      <alignment horizontal="center"/>
    </xf>
    <xf numFmtId="39" fontId="3" fillId="0" borderId="23" xfId="0" applyNumberFormat="1" applyFont="1" applyBorder="1" applyAlignment="1" applyProtection="1">
      <alignment shrinkToFit="1"/>
    </xf>
    <xf numFmtId="0" fontId="3" fillId="0" borderId="0" xfId="0" applyFont="1" applyBorder="1" applyAlignment="1" applyProtection="1">
      <alignment horizontal="right"/>
    </xf>
    <xf numFmtId="1" fontId="13" fillId="0" borderId="0" xfId="0" applyNumberFormat="1" applyFont="1" applyBorder="1" applyAlignment="1" applyProtection="1">
      <alignment horizontal="center"/>
    </xf>
    <xf numFmtId="1" fontId="2" fillId="0" borderId="0" xfId="0" applyNumberFormat="1" applyFont="1" applyBorder="1" applyAlignment="1" applyProtection="1">
      <alignment horizontal="center"/>
    </xf>
    <xf numFmtId="0" fontId="18" fillId="0" borderId="20" xfId="0" quotePrefix="1" applyFont="1" applyFill="1" applyBorder="1" applyAlignment="1" applyProtection="1">
      <alignment horizontal="left"/>
      <protection locked="0"/>
    </xf>
    <xf numFmtId="16" fontId="18" fillId="0" borderId="20" xfId="0" quotePrefix="1" applyNumberFormat="1" applyFont="1" applyFill="1" applyBorder="1" applyAlignment="1" applyProtection="1">
      <alignment horizontal="left"/>
      <protection locked="0"/>
    </xf>
    <xf numFmtId="0" fontId="3" fillId="0" borderId="0" xfId="0" applyNumberFormat="1" applyFont="1" applyBorder="1" applyAlignment="1" applyProtection="1">
      <alignment horizontal="center" shrinkToFit="1"/>
    </xf>
    <xf numFmtId="4" fontId="3" fillId="0" borderId="0" xfId="0" applyNumberFormat="1" applyFont="1" applyBorder="1" applyAlignment="1" applyProtection="1">
      <alignment horizontal="center"/>
    </xf>
    <xf numFmtId="0" fontId="3" fillId="0" borderId="134" xfId="0" applyFont="1" applyBorder="1" applyProtection="1"/>
    <xf numFmtId="39" fontId="3" fillId="0" borderId="135" xfId="0" applyNumberFormat="1" applyFont="1" applyBorder="1" applyAlignment="1" applyProtection="1">
      <alignment shrinkToFit="1"/>
    </xf>
    <xf numFmtId="39" fontId="3" fillId="0" borderId="136" xfId="0" applyNumberFormat="1" applyFont="1" applyBorder="1" applyAlignment="1" applyProtection="1">
      <alignment shrinkToFit="1"/>
    </xf>
    <xf numFmtId="39" fontId="3" fillId="0" borderId="134" xfId="0" applyNumberFormat="1" applyFont="1" applyBorder="1" applyAlignment="1" applyProtection="1">
      <alignment shrinkToFit="1"/>
    </xf>
    <xf numFmtId="0" fontId="3" fillId="0" borderId="137" xfId="0" applyNumberFormat="1" applyFont="1" applyBorder="1" applyAlignment="1" applyProtection="1">
      <alignment horizontal="center" shrinkToFit="1"/>
    </xf>
    <xf numFmtId="4" fontId="3" fillId="0" borderId="137" xfId="0" applyNumberFormat="1" applyFont="1" applyBorder="1" applyAlignment="1" applyProtection="1">
      <alignment horizontal="center" shrinkToFit="1"/>
    </xf>
    <xf numFmtId="0" fontId="3" fillId="0" borderId="138" xfId="0" applyNumberFormat="1" applyFont="1" applyBorder="1" applyAlignment="1" applyProtection="1">
      <alignment horizontal="center" shrinkToFit="1"/>
    </xf>
    <xf numFmtId="39" fontId="3" fillId="0" borderId="139" xfId="0" applyNumberFormat="1" applyFont="1" applyBorder="1" applyAlignment="1" applyProtection="1">
      <alignment shrinkToFit="1"/>
    </xf>
    <xf numFmtId="39" fontId="3" fillId="0" borderId="140" xfId="0" applyNumberFormat="1" applyFont="1" applyBorder="1" applyAlignment="1" applyProtection="1">
      <alignment shrinkToFit="1"/>
    </xf>
    <xf numFmtId="0" fontId="3" fillId="0" borderId="133" xfId="0" applyFont="1" applyBorder="1" applyProtection="1"/>
    <xf numFmtId="4" fontId="3" fillId="0" borderId="137" xfId="0" applyNumberFormat="1" applyFont="1" applyBorder="1" applyAlignment="1" applyProtection="1">
      <alignment shrinkToFit="1"/>
    </xf>
    <xf numFmtId="39" fontId="3" fillId="0" borderId="137" xfId="0" applyNumberFormat="1" applyFont="1" applyBorder="1" applyAlignment="1" applyProtection="1">
      <alignment shrinkToFit="1"/>
    </xf>
    <xf numFmtId="0" fontId="3" fillId="0" borderId="28" xfId="0" applyNumberFormat="1" applyFont="1" applyBorder="1" applyAlignment="1" applyProtection="1">
      <alignment horizontal="center"/>
    </xf>
    <xf numFmtId="0" fontId="8" fillId="0" borderId="28" xfId="0" applyNumberFormat="1" applyFont="1" applyBorder="1" applyAlignment="1" applyProtection="1">
      <alignment horizontal="center"/>
    </xf>
    <xf numFmtId="0" fontId="18" fillId="0" borderId="20" xfId="0" applyFont="1" applyBorder="1" applyProtection="1"/>
    <xf numFmtId="49" fontId="17" fillId="0" borderId="0" xfId="0" applyNumberFormat="1" applyFont="1" applyFill="1"/>
    <xf numFmtId="39" fontId="3" fillId="3" borderId="21" xfId="0" applyNumberFormat="1" applyFont="1" applyFill="1" applyBorder="1" applyAlignment="1" applyProtection="1">
      <alignment shrinkToFit="1"/>
      <protection locked="0"/>
    </xf>
    <xf numFmtId="0" fontId="2" fillId="0" borderId="0" xfId="0" applyFont="1" applyFill="1" applyProtection="1"/>
    <xf numFmtId="0" fontId="2" fillId="0" borderId="0" xfId="0" applyFont="1" applyFill="1" applyBorder="1" applyProtection="1"/>
    <xf numFmtId="0" fontId="10" fillId="0" borderId="44" xfId="0" applyFont="1" applyFill="1" applyBorder="1" applyAlignment="1" applyProtection="1">
      <alignment shrinkToFit="1"/>
    </xf>
    <xf numFmtId="0" fontId="9" fillId="0" borderId="17" xfId="0" applyFont="1" applyFill="1" applyBorder="1" applyProtection="1"/>
    <xf numFmtId="0" fontId="9" fillId="0" borderId="44" xfId="0" applyFont="1" applyFill="1" applyBorder="1" applyAlignment="1" applyProtection="1">
      <alignment shrinkToFit="1"/>
    </xf>
    <xf numFmtId="0" fontId="9" fillId="0" borderId="0" xfId="0" applyFont="1" applyFill="1" applyBorder="1" applyProtection="1"/>
    <xf numFmtId="0" fontId="9" fillId="0" borderId="0" xfId="0" applyFont="1" applyFill="1" applyAlignment="1" applyProtection="1">
      <alignment horizontal="center"/>
    </xf>
    <xf numFmtId="167" fontId="9" fillId="0" borderId="0" xfId="0" applyNumberFormat="1" applyFont="1" applyFill="1" applyProtection="1"/>
    <xf numFmtId="0" fontId="9" fillId="0" borderId="43" xfId="0" applyFont="1" applyFill="1" applyBorder="1" applyProtection="1"/>
    <xf numFmtId="0" fontId="9" fillId="0" borderId="41" xfId="0" applyFont="1" applyFill="1" applyBorder="1" applyProtection="1"/>
    <xf numFmtId="0" fontId="9" fillId="0" borderId="42" xfId="0" applyFont="1" applyFill="1" applyBorder="1" applyProtection="1"/>
    <xf numFmtId="0" fontId="9" fillId="0" borderId="43" xfId="0" applyFont="1" applyFill="1" applyBorder="1" applyAlignment="1" applyProtection="1">
      <alignment shrinkToFit="1"/>
    </xf>
    <xf numFmtId="16" fontId="4" fillId="0" borderId="141" xfId="0" quotePrefix="1" applyNumberFormat="1" applyFont="1" applyBorder="1" applyAlignment="1" applyProtection="1">
      <alignment horizontal="right"/>
    </xf>
    <xf numFmtId="0" fontId="4" fillId="0" borderId="141" xfId="0" applyNumberFormat="1" applyFont="1" applyFill="1" applyBorder="1" applyAlignment="1" applyProtection="1">
      <alignment horizontal="left"/>
      <protection locked="0"/>
    </xf>
    <xf numFmtId="39" fontId="4" fillId="0" borderId="141" xfId="0" applyNumberFormat="1" applyFont="1" applyFill="1" applyBorder="1" applyAlignment="1" applyProtection="1">
      <alignment shrinkToFit="1"/>
    </xf>
    <xf numFmtId="0" fontId="4" fillId="0" borderId="142" xfId="0" applyFont="1" applyBorder="1" applyAlignment="1" applyProtection="1">
      <alignment horizontal="right"/>
    </xf>
    <xf numFmtId="16" fontId="4" fillId="0" borderId="142" xfId="0" applyNumberFormat="1" applyFont="1" applyBorder="1" applyAlignment="1" applyProtection="1">
      <alignment horizontal="right"/>
    </xf>
    <xf numFmtId="0" fontId="4" fillId="0" borderId="142" xfId="0" applyNumberFormat="1" applyFont="1" applyFill="1" applyBorder="1" applyAlignment="1" applyProtection="1">
      <alignment horizontal="left"/>
      <protection locked="0"/>
    </xf>
    <xf numFmtId="39" fontId="4" fillId="0" borderId="142" xfId="0" applyNumberFormat="1" applyFont="1" applyFill="1" applyBorder="1" applyAlignment="1" applyProtection="1">
      <alignment shrinkToFit="1"/>
    </xf>
    <xf numFmtId="2" fontId="3" fillId="0" borderId="1" xfId="0" applyNumberFormat="1" applyFont="1" applyBorder="1" applyProtection="1"/>
    <xf numFmtId="39" fontId="6" fillId="0" borderId="7" xfId="0" applyNumberFormat="1" applyFont="1" applyBorder="1" applyAlignment="1" applyProtection="1">
      <alignment horizontal="center" shrinkToFit="1"/>
    </xf>
    <xf numFmtId="39" fontId="6" fillId="0" borderId="143" xfId="0" applyNumberFormat="1" applyFont="1" applyBorder="1" applyAlignment="1" applyProtection="1">
      <alignment horizontal="center" shrinkToFit="1"/>
    </xf>
    <xf numFmtId="39" fontId="6" fillId="0" borderId="0" xfId="0" applyNumberFormat="1" applyFont="1" applyBorder="1" applyAlignment="1" applyProtection="1">
      <alignment horizontal="center" shrinkToFit="1"/>
    </xf>
    <xf numFmtId="39" fontId="6" fillId="0" borderId="144" xfId="0" applyNumberFormat="1" applyFont="1" applyBorder="1" applyAlignment="1" applyProtection="1">
      <alignment horizontal="center" shrinkToFit="1"/>
    </xf>
    <xf numFmtId="39" fontId="6" fillId="0" borderId="145" xfId="0" applyNumberFormat="1" applyFont="1" applyBorder="1" applyAlignment="1" applyProtection="1">
      <alignment horizontal="center" shrinkToFit="1"/>
    </xf>
    <xf numFmtId="39" fontId="6" fillId="0" borderId="146" xfId="0" applyNumberFormat="1" applyFont="1" applyBorder="1" applyAlignment="1" applyProtection="1">
      <alignment horizontal="center" shrinkToFit="1"/>
    </xf>
    <xf numFmtId="39" fontId="6" fillId="0" borderId="147" xfId="0" applyNumberFormat="1" applyFont="1" applyBorder="1" applyAlignment="1" applyProtection="1">
      <alignment horizontal="center" shrinkToFit="1"/>
    </xf>
    <xf numFmtId="39" fontId="3" fillId="0" borderId="0" xfId="0" applyNumberFormat="1" applyFont="1" applyBorder="1" applyAlignment="1" applyProtection="1">
      <alignment shrinkToFit="1"/>
    </xf>
    <xf numFmtId="2" fontId="3" fillId="0" borderId="0" xfId="0" applyNumberFormat="1" applyFont="1" applyBorder="1" applyProtection="1"/>
    <xf numFmtId="39" fontId="4" fillId="0" borderId="0" xfId="0" applyNumberFormat="1" applyFont="1" applyBorder="1" applyAlignment="1" applyProtection="1">
      <alignment shrinkToFit="1"/>
    </xf>
    <xf numFmtId="39" fontId="3" fillId="0" borderId="0" xfId="0" applyNumberFormat="1" applyFont="1" applyBorder="1" applyAlignment="1" applyProtection="1">
      <alignment horizontal="right" shrinkToFit="1"/>
    </xf>
    <xf numFmtId="2" fontId="4" fillId="0" borderId="149" xfId="0" applyNumberFormat="1" applyFont="1" applyBorder="1" applyProtection="1"/>
    <xf numFmtId="39" fontId="4" fillId="0" borderId="150" xfId="0" applyNumberFormat="1" applyFont="1" applyBorder="1" applyAlignment="1" applyProtection="1">
      <alignment shrinkToFit="1"/>
    </xf>
    <xf numFmtId="39" fontId="4" fillId="0" borderId="148" xfId="0" applyNumberFormat="1" applyFont="1" applyBorder="1" applyAlignment="1" applyProtection="1">
      <alignment shrinkToFit="1"/>
    </xf>
    <xf numFmtId="39" fontId="4" fillId="0" borderId="151" xfId="0" applyNumberFormat="1" applyFont="1" applyBorder="1" applyAlignment="1" applyProtection="1">
      <alignment shrinkToFit="1"/>
    </xf>
    <xf numFmtId="39" fontId="5" fillId="0" borderId="148" xfId="0" applyNumberFormat="1" applyFont="1" applyBorder="1" applyAlignment="1" applyProtection="1">
      <alignment shrinkToFit="1"/>
    </xf>
    <xf numFmtId="39" fontId="4" fillId="0" borderId="149" xfId="0" applyNumberFormat="1" applyFont="1" applyBorder="1" applyAlignment="1" applyProtection="1">
      <alignment shrinkToFit="1"/>
    </xf>
    <xf numFmtId="39" fontId="4" fillId="0" borderId="152" xfId="0" applyNumberFormat="1" applyFont="1" applyBorder="1" applyAlignment="1" applyProtection="1">
      <alignment shrinkToFit="1"/>
    </xf>
    <xf numFmtId="39" fontId="4" fillId="0" borderId="153" xfId="0" applyNumberFormat="1" applyFont="1" applyBorder="1" applyAlignment="1" applyProtection="1">
      <alignment shrinkToFit="1"/>
    </xf>
    <xf numFmtId="39" fontId="4" fillId="0" borderId="148" xfId="0" applyNumberFormat="1" applyFont="1" applyBorder="1" applyAlignment="1" applyProtection="1">
      <alignment horizontal="right" shrinkToFit="1"/>
    </xf>
    <xf numFmtId="39" fontId="9" fillId="0" borderId="0" xfId="0" applyNumberFormat="1" applyFont="1" applyAlignment="1" applyProtection="1">
      <alignment shrinkToFit="1"/>
    </xf>
    <xf numFmtId="0" fontId="2" fillId="0" borderId="0" xfId="0" applyFont="1" applyAlignment="1">
      <alignment horizontal="right" shrinkToFit="1"/>
    </xf>
    <xf numFmtId="0" fontId="20" fillId="0" borderId="0" xfId="0" applyFont="1" applyAlignment="1">
      <alignment horizontal="right" shrinkToFit="1"/>
    </xf>
    <xf numFmtId="2" fontId="2" fillId="0" borderId="0" xfId="0" applyNumberFormat="1" applyFont="1" applyAlignment="1" applyProtection="1">
      <alignment horizontal="right" shrinkToFit="1"/>
    </xf>
    <xf numFmtId="0" fontId="0" fillId="0" borderId="0" xfId="0" applyAlignment="1">
      <alignment horizontal="right" shrinkToFit="1"/>
    </xf>
    <xf numFmtId="0" fontId="18" fillId="0" borderId="0" xfId="0" applyFont="1" applyAlignment="1" applyProtection="1">
      <alignment horizontal="right" shrinkToFit="1"/>
    </xf>
    <xf numFmtId="0" fontId="20" fillId="0" borderId="0" xfId="0" applyFont="1" applyAlignment="1" applyProtection="1">
      <alignment horizontal="right" shrinkToFit="1"/>
    </xf>
    <xf numFmtId="49" fontId="3" fillId="0" borderId="23" xfId="0" applyNumberFormat="1" applyFont="1" applyBorder="1" applyAlignment="1" applyProtection="1">
      <alignment horizontal="center" shrinkToFit="1"/>
      <protection locked="0"/>
    </xf>
    <xf numFmtId="49" fontId="3" fillId="0" borderId="23" xfId="0" applyNumberFormat="1" applyFont="1" applyBorder="1" applyAlignment="1" applyProtection="1">
      <alignment shrinkToFit="1"/>
      <protection locked="0"/>
    </xf>
    <xf numFmtId="1" fontId="3" fillId="0" borderId="10" xfId="0" applyNumberFormat="1" applyFont="1" applyBorder="1" applyAlignment="1" applyProtection="1">
      <alignment horizontal="center" shrinkToFit="1"/>
      <protection locked="0"/>
    </xf>
    <xf numFmtId="49" fontId="3" fillId="0" borderId="24" xfId="0" applyNumberFormat="1" applyFont="1" applyBorder="1" applyAlignment="1" applyProtection="1">
      <alignment horizontal="center" shrinkToFit="1"/>
      <protection locked="0"/>
    </xf>
    <xf numFmtId="49" fontId="3" fillId="0" borderId="24" xfId="0" applyNumberFormat="1" applyFont="1" applyBorder="1" applyAlignment="1" applyProtection="1">
      <alignment shrinkToFit="1"/>
      <protection locked="0"/>
    </xf>
    <xf numFmtId="1" fontId="3" fillId="0" borderId="12" xfId="0" applyNumberFormat="1" applyFont="1" applyBorder="1" applyAlignment="1" applyProtection="1">
      <alignment horizontal="center" shrinkToFit="1"/>
      <protection locked="0"/>
    </xf>
    <xf numFmtId="49" fontId="3" fillId="0" borderId="26" xfId="0" applyNumberFormat="1" applyFont="1" applyBorder="1" applyAlignment="1" applyProtection="1">
      <alignment horizontal="center" shrinkToFit="1"/>
      <protection locked="0"/>
    </xf>
    <xf numFmtId="49" fontId="3" fillId="0" borderId="56" xfId="0" applyNumberFormat="1" applyFont="1" applyBorder="1" applyAlignment="1" applyProtection="1">
      <alignment horizontal="center" shrinkToFit="1"/>
      <protection locked="0"/>
    </xf>
    <xf numFmtId="49" fontId="3" fillId="0" borderId="26" xfId="0" applyNumberFormat="1" applyFont="1" applyBorder="1" applyAlignment="1" applyProtection="1">
      <alignment shrinkToFit="1"/>
      <protection locked="0"/>
    </xf>
    <xf numFmtId="1" fontId="3" fillId="0" borderId="15" xfId="0" applyNumberFormat="1" applyFont="1" applyBorder="1" applyAlignment="1" applyProtection="1">
      <alignment horizontal="center" shrinkToFit="1"/>
      <protection locked="0"/>
    </xf>
    <xf numFmtId="1" fontId="2" fillId="0" borderId="18" xfId="0" applyNumberFormat="1" applyFont="1" applyBorder="1" applyAlignment="1" applyProtection="1">
      <alignment horizontal="left"/>
      <protection locked="0"/>
    </xf>
    <xf numFmtId="1" fontId="2" fillId="0" borderId="19" xfId="0" applyNumberFormat="1" applyFont="1" applyBorder="1" applyAlignment="1" applyProtection="1">
      <alignment horizontal="left"/>
      <protection locked="0"/>
    </xf>
    <xf numFmtId="1" fontId="2" fillId="0" borderId="0" xfId="0" applyNumberFormat="1" applyFont="1" applyBorder="1" applyAlignment="1" applyProtection="1">
      <alignment horizontal="left"/>
      <protection locked="0"/>
    </xf>
    <xf numFmtId="1" fontId="2" fillId="0" borderId="20" xfId="0" applyNumberFormat="1" applyFont="1" applyBorder="1" applyAlignment="1" applyProtection="1">
      <alignment horizontal="left"/>
      <protection locked="0"/>
    </xf>
    <xf numFmtId="0" fontId="4" fillId="0" borderId="0" xfId="0" applyFont="1" applyAlignment="1" applyProtection="1">
      <alignment horizontal="center"/>
    </xf>
    <xf numFmtId="0" fontId="4" fillId="0" borderId="2" xfId="0" applyFont="1" applyBorder="1" applyProtection="1"/>
    <xf numFmtId="0" fontId="4" fillId="0" borderId="66" xfId="0" applyFont="1" applyBorder="1" applyAlignment="1" applyProtection="1">
      <alignment horizontal="center"/>
    </xf>
    <xf numFmtId="0" fontId="4" fillId="0" borderId="69" xfId="0" applyFont="1" applyBorder="1" applyAlignment="1" applyProtection="1">
      <alignment horizontal="center"/>
    </xf>
    <xf numFmtId="0" fontId="4" fillId="0" borderId="65" xfId="0" applyFont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1" xfId="0" applyFont="1" applyBorder="1" applyAlignment="1" applyProtection="1">
      <alignment horizontal="center"/>
    </xf>
    <xf numFmtId="0" fontId="4" fillId="0" borderId="2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0" borderId="3" xfId="0" applyFont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6" xfId="0" applyFont="1" applyBorder="1" applyProtection="1"/>
    <xf numFmtId="0" fontId="4" fillId="0" borderId="65" xfId="0" applyFont="1" applyBorder="1" applyProtection="1"/>
    <xf numFmtId="0" fontId="4" fillId="0" borderId="36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/>
    </xf>
    <xf numFmtId="165" fontId="4" fillId="0" borderId="3" xfId="0" applyNumberFormat="1" applyFont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shrinkToFit="1"/>
    </xf>
    <xf numFmtId="0" fontId="4" fillId="0" borderId="0" xfId="0" applyFont="1" applyAlignment="1" applyProtection="1">
      <alignment horizontal="left"/>
    </xf>
    <xf numFmtId="2" fontId="4" fillId="0" borderId="6" xfId="0" applyNumberFormat="1" applyFont="1" applyBorder="1" applyProtection="1"/>
    <xf numFmtId="2" fontId="4" fillId="0" borderId="11" xfId="0" applyNumberFormat="1" applyFont="1" applyBorder="1" applyProtection="1"/>
    <xf numFmtId="0" fontId="4" fillId="0" borderId="1" xfId="0" applyFont="1" applyBorder="1" applyAlignment="1" applyProtection="1">
      <alignment shrinkToFit="1"/>
    </xf>
    <xf numFmtId="0" fontId="4" fillId="0" borderId="2" xfId="0" applyFont="1" applyBorder="1" applyAlignment="1" applyProtection="1">
      <alignment shrinkToFit="1"/>
    </xf>
    <xf numFmtId="0" fontId="4" fillId="0" borderId="154" xfId="0" applyFont="1" applyBorder="1" applyAlignment="1" applyProtection="1">
      <alignment horizontal="center" shrinkToFit="1"/>
    </xf>
    <xf numFmtId="49" fontId="4" fillId="0" borderId="23" xfId="0" applyNumberFormat="1" applyFont="1" applyBorder="1" applyAlignment="1" applyProtection="1">
      <alignment horizontal="center" shrinkToFit="1"/>
      <protection locked="0"/>
    </xf>
    <xf numFmtId="0" fontId="17" fillId="0" borderId="0" xfId="0" applyFont="1" applyAlignment="1">
      <alignment horizontal="center"/>
    </xf>
    <xf numFmtId="0" fontId="3" fillId="0" borderId="73" xfId="0" applyFont="1" applyBorder="1" applyAlignment="1" applyProtection="1">
      <alignment horizontal="center" shrinkToFit="1"/>
    </xf>
    <xf numFmtId="0" fontId="3" fillId="0" borderId="74" xfId="0" applyFont="1" applyBorder="1" applyAlignment="1" applyProtection="1">
      <alignment horizontal="center" shrinkToFit="1"/>
    </xf>
    <xf numFmtId="0" fontId="3" fillId="0" borderId="75" xfId="0" applyFont="1" applyBorder="1" applyAlignment="1" applyProtection="1">
      <alignment horizontal="center" shrinkToFit="1"/>
    </xf>
    <xf numFmtId="0" fontId="4" fillId="0" borderId="0" xfId="0" applyFont="1" applyAlignment="1" applyProtection="1">
      <alignment horizontal="center"/>
    </xf>
    <xf numFmtId="0" fontId="3" fillId="0" borderId="132" xfId="0" applyFont="1" applyBorder="1" applyAlignment="1" applyProtection="1">
      <alignment horizontal="center"/>
    </xf>
    <xf numFmtId="0" fontId="3" fillId="0" borderId="72" xfId="0" applyFont="1" applyBorder="1" applyAlignment="1" applyProtection="1">
      <alignment horizontal="center"/>
    </xf>
    <xf numFmtId="0" fontId="2" fillId="0" borderId="0" xfId="0" applyFont="1" applyBorder="1" applyAlignment="1" applyProtection="1"/>
    <xf numFmtId="0" fontId="10" fillId="0" borderId="44" xfId="0" applyFont="1" applyBorder="1" applyAlignment="1" applyProtection="1"/>
    <xf numFmtId="0" fontId="10" fillId="0" borderId="0" xfId="0" applyFont="1" applyBorder="1" applyAlignment="1" applyProtection="1"/>
    <xf numFmtId="39" fontId="2" fillId="0" borderId="0" xfId="0" applyNumberFormat="1" applyFont="1" applyBorder="1" applyAlignment="1" applyProtection="1"/>
    <xf numFmtId="49" fontId="7" fillId="0" borderId="76" xfId="0" applyNumberFormat="1" applyFont="1" applyBorder="1" applyAlignment="1" applyProtection="1">
      <alignment horizontal="center"/>
    </xf>
    <xf numFmtId="49" fontId="10" fillId="0" borderId="77" xfId="0" applyNumberFormat="1" applyFont="1" applyBorder="1" applyAlignment="1" applyProtection="1">
      <alignment horizontal="center"/>
    </xf>
    <xf numFmtId="49" fontId="10" fillId="0" borderId="39" xfId="0" applyNumberFormat="1" applyFont="1" applyBorder="1" applyAlignment="1" applyProtection="1">
      <alignment horizontal="center"/>
    </xf>
    <xf numFmtId="0" fontId="10" fillId="0" borderId="76" xfId="0" applyFont="1" applyBorder="1" applyAlignment="1" applyProtection="1">
      <alignment horizontal="center"/>
    </xf>
    <xf numFmtId="0" fontId="10" fillId="0" borderId="77" xfId="0" applyFont="1" applyBorder="1" applyAlignment="1" applyProtection="1">
      <alignment horizontal="center"/>
    </xf>
    <xf numFmtId="0" fontId="2" fillId="0" borderId="77" xfId="0" applyFont="1" applyBorder="1" applyAlignment="1" applyProtection="1"/>
    <xf numFmtId="0" fontId="10" fillId="0" borderId="78" xfId="0" applyFont="1" applyBorder="1" applyAlignment="1" applyProtection="1">
      <alignment horizontal="center"/>
    </xf>
    <xf numFmtId="0" fontId="10" fillId="0" borderId="79" xfId="0" applyFont="1" applyBorder="1" applyAlignment="1" applyProtection="1">
      <alignment horizontal="center"/>
    </xf>
    <xf numFmtId="0" fontId="10" fillId="0" borderId="80" xfId="0" applyFont="1" applyBorder="1" applyAlignment="1" applyProtection="1">
      <alignment horizontal="center"/>
    </xf>
    <xf numFmtId="0" fontId="3" fillId="0" borderId="32" xfId="0" applyFont="1" applyBorder="1" applyAlignment="1" applyProtection="1">
      <alignment horizontal="center"/>
    </xf>
    <xf numFmtId="0" fontId="9" fillId="3" borderId="0" xfId="0" applyNumberFormat="1" applyFont="1" applyFill="1" applyBorder="1" applyAlignment="1" applyProtection="1">
      <alignment horizontal="left"/>
      <protection locked="0"/>
    </xf>
    <xf numFmtId="0" fontId="9" fillId="3" borderId="17" xfId="0" applyNumberFormat="1" applyFont="1" applyFill="1" applyBorder="1" applyAlignment="1" applyProtection="1">
      <alignment horizontal="left"/>
      <protection locked="0"/>
    </xf>
    <xf numFmtId="39" fontId="9" fillId="3" borderId="0" xfId="0" applyNumberFormat="1" applyFont="1" applyFill="1" applyBorder="1" applyAlignment="1" applyProtection="1">
      <alignment horizontal="right"/>
      <protection locked="0"/>
    </xf>
    <xf numFmtId="39" fontId="9" fillId="0" borderId="0" xfId="0" applyNumberFormat="1" applyFont="1" applyBorder="1" applyAlignment="1" applyProtection="1">
      <alignment horizontal="right"/>
      <protection locked="0"/>
    </xf>
    <xf numFmtId="39" fontId="9" fillId="0" borderId="0" xfId="0" applyNumberFormat="1" applyFont="1" applyBorder="1" applyAlignment="1" applyProtection="1">
      <alignment horizontal="right"/>
    </xf>
    <xf numFmtId="39" fontId="2" fillId="2" borderId="0" xfId="0" applyNumberFormat="1" applyFont="1" applyFill="1" applyBorder="1" applyAlignment="1" applyProtection="1">
      <protection locked="0"/>
    </xf>
    <xf numFmtId="0" fontId="2" fillId="0" borderId="44" xfId="0" applyFont="1" applyBorder="1" applyAlignment="1" applyProtection="1"/>
    <xf numFmtId="0" fontId="7" fillId="0" borderId="44" xfId="0" applyFont="1" applyBorder="1" applyAlignment="1" applyProtection="1"/>
    <xf numFmtId="0" fontId="7" fillId="0" borderId="0" xfId="0" applyFont="1" applyBorder="1" applyAlignment="1" applyProtection="1"/>
    <xf numFmtId="4" fontId="2" fillId="0" borderId="0" xfId="0" applyNumberFormat="1" applyFont="1" applyBorder="1" applyAlignment="1" applyProtection="1"/>
    <xf numFmtId="0" fontId="2" fillId="0" borderId="43" xfId="0" applyFont="1" applyBorder="1" applyAlignment="1" applyProtection="1"/>
    <xf numFmtId="0" fontId="2" fillId="0" borderId="41" xfId="0" applyFont="1" applyBorder="1" applyAlignment="1" applyProtection="1"/>
    <xf numFmtId="4" fontId="2" fillId="0" borderId="41" xfId="0" applyNumberFormat="1" applyFont="1" applyBorder="1" applyAlignment="1" applyProtection="1"/>
    <xf numFmtId="0" fontId="10" fillId="0" borderId="44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4" fillId="0" borderId="73" xfId="0" applyFont="1" applyBorder="1" applyAlignment="1" applyProtection="1">
      <alignment horizontal="center" shrinkToFit="1"/>
    </xf>
    <xf numFmtId="0" fontId="4" fillId="0" borderId="74" xfId="0" applyFont="1" applyBorder="1" applyAlignment="1" applyProtection="1">
      <alignment horizontal="center" shrinkToFit="1"/>
    </xf>
    <xf numFmtId="0" fontId="4" fillId="0" borderId="75" xfId="0" applyFont="1" applyBorder="1" applyAlignment="1" applyProtection="1">
      <alignment horizontal="center" shrinkToFit="1"/>
    </xf>
    <xf numFmtId="49" fontId="10" fillId="0" borderId="59" xfId="0" applyNumberFormat="1" applyFont="1" applyBorder="1" applyAlignment="1" applyProtection="1">
      <alignment horizontal="center"/>
    </xf>
    <xf numFmtId="49" fontId="10" fillId="0" borderId="60" xfId="0" applyNumberFormat="1" applyFont="1" applyBorder="1" applyAlignment="1" applyProtection="1">
      <alignment horizontal="center"/>
    </xf>
    <xf numFmtId="7" fontId="10" fillId="0" borderId="60" xfId="0" applyNumberFormat="1" applyFont="1" applyBorder="1" applyAlignment="1" applyProtection="1"/>
    <xf numFmtId="7" fontId="10" fillId="0" borderId="61" xfId="0" applyNumberFormat="1" applyFont="1" applyBorder="1" applyAlignment="1" applyProtection="1"/>
    <xf numFmtId="0" fontId="4" fillId="2" borderId="0" xfId="0" applyFont="1" applyFill="1" applyAlignment="1" applyProtection="1">
      <alignment horizontal="center"/>
      <protection locked="0"/>
    </xf>
    <xf numFmtId="0" fontId="19" fillId="0" borderId="0" xfId="0" applyFont="1" applyFill="1" applyAlignment="1" applyProtection="1">
      <alignment horizontal="center"/>
      <protection locked="0"/>
    </xf>
    <xf numFmtId="44" fontId="0" fillId="0" borderId="59" xfId="0" applyNumberFormat="1" applyBorder="1" applyAlignment="1" applyProtection="1">
      <alignment horizontal="center"/>
      <protection locked="0"/>
    </xf>
    <xf numFmtId="44" fontId="0" fillId="0" borderId="61" xfId="0" applyNumberFormat="1" applyBorder="1" applyAlignment="1" applyProtection="1">
      <alignment horizontal="center"/>
      <protection locked="0"/>
    </xf>
    <xf numFmtId="0" fontId="9" fillId="0" borderId="0" xfId="0" applyNumberFormat="1" applyFont="1" applyFill="1" applyBorder="1" applyAlignment="1" applyProtection="1">
      <alignment horizontal="left"/>
    </xf>
    <xf numFmtId="0" fontId="9" fillId="0" borderId="17" xfId="0" applyNumberFormat="1" applyFont="1" applyFill="1" applyBorder="1" applyAlignment="1" applyProtection="1">
      <alignment horizontal="left"/>
    </xf>
    <xf numFmtId="39" fontId="9" fillId="0" borderId="0" xfId="0" applyNumberFormat="1" applyFont="1" applyFill="1" applyBorder="1" applyAlignment="1" applyProtection="1">
      <alignment horizontal="right"/>
    </xf>
    <xf numFmtId="39" fontId="9" fillId="0" borderId="0" xfId="0" applyNumberFormat="1" applyFont="1" applyFill="1" applyBorder="1" applyAlignment="1" applyProtection="1">
      <alignment horizontal="right"/>
      <protection locked="0"/>
    </xf>
    <xf numFmtId="49" fontId="10" fillId="0" borderId="76" xfId="0" applyNumberFormat="1" applyFont="1" applyFill="1" applyBorder="1" applyAlignment="1" applyProtection="1">
      <alignment horizontal="center"/>
    </xf>
    <xf numFmtId="49" fontId="10" fillId="0" borderId="77" xfId="0" applyNumberFormat="1" applyFont="1" applyFill="1" applyBorder="1" applyAlignment="1" applyProtection="1">
      <alignment horizontal="center"/>
    </xf>
    <xf numFmtId="49" fontId="10" fillId="0" borderId="39" xfId="0" applyNumberFormat="1" applyFont="1" applyFill="1" applyBorder="1" applyAlignment="1" applyProtection="1">
      <alignment horizontal="center"/>
    </xf>
    <xf numFmtId="0" fontId="19" fillId="0" borderId="0" xfId="0" applyFont="1" applyAlignment="1" applyProtection="1">
      <alignment horizontal="center"/>
    </xf>
    <xf numFmtId="0" fontId="1" fillId="0" borderId="79" xfId="0" applyFont="1" applyBorder="1" applyAlignment="1">
      <alignment horizontal="center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18" fillId="0" borderId="20" xfId="0" applyFont="1" applyBorder="1" applyAlignment="1">
      <alignment horizontal="center"/>
    </xf>
    <xf numFmtId="0" fontId="7" fillId="0" borderId="79" xfId="0" applyFont="1" applyBorder="1" applyAlignment="1">
      <alignment horizontal="center"/>
    </xf>
    <xf numFmtId="44" fontId="2" fillId="0" borderId="98" xfId="0" applyNumberFormat="1" applyFont="1" applyBorder="1" applyAlignment="1" applyProtection="1">
      <alignment horizontal="right" shrinkToFit="1"/>
    </xf>
    <xf numFmtId="44" fontId="2" fillId="0" borderId="104" xfId="0" applyNumberFormat="1" applyFont="1" applyBorder="1" applyAlignment="1" applyProtection="1">
      <alignment horizontal="right" shrinkToFit="1"/>
    </xf>
    <xf numFmtId="44" fontId="2" fillId="0" borderId="105" xfId="0" applyNumberFormat="1" applyFont="1" applyBorder="1" applyAlignment="1" applyProtection="1">
      <alignment horizontal="right" shrinkToFit="1"/>
    </xf>
    <xf numFmtId="44" fontId="2" fillId="0" borderId="99" xfId="0" applyNumberFormat="1" applyFont="1" applyBorder="1" applyAlignment="1" applyProtection="1">
      <alignment horizontal="right" shrinkToFit="1"/>
    </xf>
    <xf numFmtId="44" fontId="2" fillId="0" borderId="106" xfId="0" applyNumberFormat="1" applyFont="1" applyBorder="1" applyAlignment="1" applyProtection="1">
      <alignment horizontal="right" shrinkToFit="1"/>
    </xf>
    <xf numFmtId="44" fontId="2" fillId="0" borderId="107" xfId="0" applyNumberFormat="1" applyFont="1" applyBorder="1" applyAlignment="1" applyProtection="1">
      <alignment horizontal="right" shrinkToFit="1"/>
    </xf>
    <xf numFmtId="44" fontId="2" fillId="0" borderId="102" xfId="0" applyNumberFormat="1" applyFont="1" applyBorder="1" applyAlignment="1" applyProtection="1">
      <alignment horizontal="right" shrinkToFit="1"/>
    </xf>
    <xf numFmtId="44" fontId="2" fillId="0" borderId="108" xfId="0" applyNumberFormat="1" applyFont="1" applyBorder="1" applyAlignment="1" applyProtection="1">
      <alignment horizontal="right" shrinkToFit="1"/>
    </xf>
    <xf numFmtId="44" fontId="2" fillId="0" borderId="103" xfId="0" applyNumberFormat="1" applyFont="1" applyBorder="1" applyAlignment="1" applyProtection="1">
      <alignment horizontal="right" shrinkToFit="1"/>
    </xf>
    <xf numFmtId="0" fontId="18" fillId="0" borderId="60" xfId="0" applyFont="1" applyBorder="1" applyAlignment="1">
      <alignment horizontal="center" shrinkToFit="1"/>
    </xf>
    <xf numFmtId="44" fontId="2" fillId="0" borderId="78" xfId="0" applyNumberFormat="1" applyFont="1" applyBorder="1" applyAlignment="1" applyProtection="1">
      <alignment horizontal="right"/>
    </xf>
    <xf numFmtId="44" fontId="2" fillId="0" borderId="80" xfId="0" applyNumberFormat="1" applyFont="1" applyBorder="1" applyAlignment="1" applyProtection="1">
      <alignment horizontal="right"/>
    </xf>
    <xf numFmtId="43" fontId="2" fillId="0" borderId="102" xfId="0" applyNumberFormat="1" applyFont="1" applyBorder="1" applyAlignment="1" applyProtection="1">
      <alignment horizontal="right"/>
      <protection locked="0"/>
    </xf>
    <xf numFmtId="43" fontId="2" fillId="0" borderId="103" xfId="0" applyNumberFormat="1" applyFont="1" applyBorder="1" applyAlignment="1" applyProtection="1">
      <alignment horizontal="right"/>
      <protection locked="0"/>
    </xf>
    <xf numFmtId="44" fontId="2" fillId="0" borderId="18" xfId="0" applyNumberFormat="1" applyFont="1" applyBorder="1" applyAlignment="1" applyProtection="1">
      <alignment horizontal="right"/>
    </xf>
    <xf numFmtId="44" fontId="2" fillId="0" borderId="53" xfId="0" applyNumberFormat="1" applyFont="1" applyBorder="1" applyAlignment="1" applyProtection="1">
      <alignment horizontal="right"/>
    </xf>
    <xf numFmtId="164" fontId="2" fillId="0" borderId="102" xfId="0" applyNumberFormat="1" applyFont="1" applyBorder="1" applyAlignment="1" applyProtection="1">
      <alignment horizontal="right"/>
    </xf>
    <xf numFmtId="164" fontId="2" fillId="0" borderId="103" xfId="0" applyNumberFormat="1" applyFont="1" applyBorder="1" applyAlignment="1" applyProtection="1">
      <alignment horizontal="right"/>
    </xf>
    <xf numFmtId="0" fontId="18" fillId="0" borderId="110" xfId="0" applyFont="1" applyBorder="1" applyAlignment="1" applyProtection="1">
      <alignment horizontal="left"/>
      <protection locked="0"/>
    </xf>
    <xf numFmtId="0" fontId="18" fillId="0" borderId="77" xfId="0" applyFont="1" applyBorder="1" applyAlignment="1">
      <alignment horizontal="center"/>
    </xf>
    <xf numFmtId="0" fontId="1" fillId="0" borderId="0" xfId="0" applyFont="1" applyFill="1" applyAlignment="1" applyProtection="1">
      <alignment horizontal="center"/>
    </xf>
    <xf numFmtId="0" fontId="0" fillId="0" borderId="20" xfId="0" applyBorder="1" applyAlignment="1" applyProtection="1">
      <alignment horizontal="center"/>
    </xf>
    <xf numFmtId="0" fontId="7" fillId="0" borderId="79" xfId="0" applyFont="1" applyBorder="1" applyAlignment="1" applyProtection="1">
      <alignment horizontal="center"/>
    </xf>
    <xf numFmtId="0" fontId="1" fillId="0" borderId="79" xfId="0" applyFont="1" applyBorder="1" applyAlignment="1" applyProtection="1">
      <alignment horizontal="center"/>
    </xf>
    <xf numFmtId="0" fontId="2" fillId="0" borderId="20" xfId="0" applyNumberFormat="1" applyFont="1" applyBorder="1" applyAlignment="1" applyProtection="1">
      <alignment horizontal="left"/>
      <protection locked="0"/>
    </xf>
    <xf numFmtId="0" fontId="2" fillId="0" borderId="60" xfId="0" applyFont="1" applyBorder="1" applyAlignment="1" applyProtection="1">
      <alignment horizontal="center" shrinkToFit="1"/>
    </xf>
    <xf numFmtId="0" fontId="2" fillId="0" borderId="110" xfId="0" applyFont="1" applyBorder="1" applyAlignment="1" applyProtection="1">
      <alignment horizontal="left"/>
      <protection locked="0"/>
    </xf>
    <xf numFmtId="0" fontId="0" fillId="0" borderId="77" xfId="0" applyBorder="1" applyAlignment="1" applyProtection="1">
      <alignment horizontal="center"/>
    </xf>
    <xf numFmtId="43" fontId="0" fillId="0" borderId="20" xfId="0" applyNumberFormat="1" applyBorder="1" applyAlignment="1" applyProtection="1">
      <alignment horizontal="center"/>
    </xf>
    <xf numFmtId="44" fontId="0" fillId="0" borderId="131" xfId="0" applyNumberFormat="1" applyBorder="1" applyAlignment="1" applyProtection="1">
      <alignment horizontal="center"/>
    </xf>
    <xf numFmtId="0" fontId="7" fillId="0" borderId="17" xfId="0" applyFont="1" applyBorder="1" applyAlignment="1" applyProtection="1"/>
    <xf numFmtId="0" fontId="2" fillId="0" borderId="121" xfId="0" applyNumberFormat="1" applyFont="1" applyFill="1" applyBorder="1" applyAlignment="1" applyProtection="1">
      <alignment horizontal="left"/>
    </xf>
    <xf numFmtId="0" fontId="2" fillId="0" borderId="110" xfId="0" applyNumberFormat="1" applyFont="1" applyFill="1" applyBorder="1" applyAlignment="1" applyProtection="1">
      <alignment horizontal="left"/>
    </xf>
    <xf numFmtId="0" fontId="2" fillId="0" borderId="122" xfId="0" applyNumberFormat="1" applyFont="1" applyFill="1" applyBorder="1" applyAlignment="1" applyProtection="1">
      <alignment horizontal="left"/>
    </xf>
    <xf numFmtId="43" fontId="2" fillId="0" borderId="99" xfId="0" applyNumberFormat="1" applyFont="1" applyBorder="1" applyAlignment="1" applyProtection="1">
      <alignment horizontal="right"/>
    </xf>
    <xf numFmtId="43" fontId="2" fillId="0" borderId="124" xfId="0" applyNumberFormat="1" applyFont="1" applyBorder="1" applyAlignment="1" applyProtection="1">
      <alignment horizontal="right"/>
    </xf>
    <xf numFmtId="0" fontId="7" fillId="0" borderId="43" xfId="0" applyFont="1" applyBorder="1" applyAlignment="1" applyProtection="1">
      <alignment horizontal="center"/>
    </xf>
    <xf numFmtId="0" fontId="7" fillId="0" borderId="41" xfId="0" applyFont="1" applyBorder="1" applyAlignment="1" applyProtection="1">
      <alignment horizontal="center"/>
    </xf>
    <xf numFmtId="0" fontId="7" fillId="0" borderId="51" xfId="0" applyFont="1" applyBorder="1" applyAlignment="1" applyProtection="1">
      <alignment horizontal="center"/>
    </xf>
    <xf numFmtId="44" fontId="7" fillId="0" borderId="126" xfId="0" applyNumberFormat="1" applyFont="1" applyBorder="1" applyAlignment="1" applyProtection="1">
      <alignment horizontal="right"/>
    </xf>
    <xf numFmtId="44" fontId="7" fillId="0" borderId="127" xfId="0" applyNumberFormat="1" applyFont="1" applyBorder="1" applyAlignment="1" applyProtection="1">
      <alignment horizontal="right"/>
    </xf>
    <xf numFmtId="0" fontId="7" fillId="0" borderId="128" xfId="0" applyFont="1" applyBorder="1" applyAlignment="1" applyProtection="1">
      <alignment horizontal="center"/>
    </xf>
    <xf numFmtId="0" fontId="7" fillId="0" borderId="129" xfId="0" applyFont="1" applyBorder="1" applyAlignment="1" applyProtection="1">
      <alignment horizontal="center"/>
    </xf>
    <xf numFmtId="0" fontId="7" fillId="0" borderId="130" xfId="0" applyFont="1" applyBorder="1" applyAlignment="1" applyProtection="1">
      <alignment horizontal="center"/>
    </xf>
    <xf numFmtId="44" fontId="0" fillId="0" borderId="0" xfId="0" applyNumberFormat="1" applyBorder="1" applyAlignment="1" applyProtection="1">
      <alignment horizontal="center"/>
    </xf>
    <xf numFmtId="0" fontId="2" fillId="0" borderId="125" xfId="0" applyNumberFormat="1" applyFont="1" applyFill="1" applyBorder="1" applyAlignment="1" applyProtection="1">
      <alignment horizontal="left"/>
    </xf>
    <xf numFmtId="0" fontId="2" fillId="0" borderId="108" xfId="0" applyNumberFormat="1" applyFont="1" applyFill="1" applyBorder="1" applyAlignment="1" applyProtection="1">
      <alignment horizontal="left"/>
    </xf>
    <xf numFmtId="0" fontId="2" fillId="0" borderId="103" xfId="0" applyNumberFormat="1" applyFont="1" applyFill="1" applyBorder="1" applyAlignment="1" applyProtection="1">
      <alignment horizontal="left"/>
    </xf>
    <xf numFmtId="43" fontId="2" fillId="3" borderId="99" xfId="0" applyNumberFormat="1" applyFont="1" applyFill="1" applyBorder="1" applyAlignment="1" applyProtection="1">
      <alignment horizontal="right"/>
      <protection locked="0"/>
    </xf>
    <xf numFmtId="43" fontId="2" fillId="3" borderId="124" xfId="0" applyNumberFormat="1" applyFont="1" applyFill="1" applyBorder="1" applyAlignment="1" applyProtection="1">
      <alignment horizontal="right"/>
      <protection locked="0"/>
    </xf>
    <xf numFmtId="43" fontId="2" fillId="0" borderId="98" xfId="0" applyNumberFormat="1" applyFont="1" applyBorder="1" applyAlignment="1" applyProtection="1">
      <alignment horizontal="right"/>
    </xf>
    <xf numFmtId="43" fontId="2" fillId="0" borderId="123" xfId="0" applyNumberFormat="1" applyFont="1" applyBorder="1" applyAlignment="1" applyProtection="1">
      <alignment horizontal="right"/>
    </xf>
    <xf numFmtId="43" fontId="0" fillId="0" borderId="0" xfId="0" applyNumberFormat="1" applyBorder="1" applyAlignment="1" applyProtection="1">
      <alignment horizontal="center"/>
    </xf>
    <xf numFmtId="0" fontId="4" fillId="0" borderId="82" xfId="0" applyFont="1" applyBorder="1" applyAlignment="1" applyProtection="1">
      <alignment horizontal="center" shrinkToFit="1"/>
    </xf>
    <xf numFmtId="0" fontId="4" fillId="0" borderId="83" xfId="0" applyFont="1" applyBorder="1" applyAlignment="1" applyProtection="1">
      <alignment horizontal="center" shrinkToFit="1"/>
    </xf>
    <xf numFmtId="0" fontId="4" fillId="0" borderId="84" xfId="0" applyFont="1" applyBorder="1" applyAlignment="1" applyProtection="1">
      <alignment horizontal="center" shrinkToFit="1"/>
    </xf>
    <xf numFmtId="0" fontId="4" fillId="0" borderId="73" xfId="0" applyFont="1" applyBorder="1" applyAlignment="1" applyProtection="1">
      <alignment shrinkToFit="1"/>
    </xf>
    <xf numFmtId="0" fontId="4" fillId="0" borderId="74" xfId="0" applyFont="1" applyBorder="1" applyAlignment="1" applyProtection="1">
      <alignment shrinkToFit="1"/>
    </xf>
    <xf numFmtId="0" fontId="4" fillId="0" borderId="75" xfId="0" applyFont="1" applyBorder="1" applyAlignment="1" applyProtection="1">
      <alignment shrinkToFit="1"/>
    </xf>
    <xf numFmtId="0" fontId="5" fillId="0" borderId="0" xfId="0" applyFont="1" applyBorder="1" applyAlignment="1" applyProtection="1">
      <alignment horizontal="center"/>
    </xf>
    <xf numFmtId="0" fontId="4" fillId="0" borderId="81" xfId="0" applyFont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</xf>
    <xf numFmtId="0" fontId="4" fillId="0" borderId="72" xfId="0" applyFont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7" fillId="0" borderId="117" xfId="0" applyFont="1" applyBorder="1" applyAlignment="1" applyProtection="1">
      <alignment horizontal="left"/>
    </xf>
    <xf numFmtId="0" fontId="7" fillId="0" borderId="118" xfId="0" applyFont="1" applyBorder="1" applyAlignment="1" applyProtection="1">
      <alignment horizontal="left"/>
    </xf>
    <xf numFmtId="0" fontId="7" fillId="0" borderId="119" xfId="0" applyFont="1" applyBorder="1" applyAlignment="1" applyProtection="1">
      <alignment horizontal="left"/>
    </xf>
    <xf numFmtId="0" fontId="7" fillId="0" borderId="118" xfId="0" applyFont="1" applyBorder="1" applyAlignment="1" applyProtection="1">
      <alignment horizontal="center"/>
    </xf>
    <xf numFmtId="0" fontId="7" fillId="0" borderId="120" xfId="0" applyFont="1" applyBorder="1" applyAlignment="1" applyProtection="1">
      <alignment horizontal="center"/>
    </xf>
    <xf numFmtId="0" fontId="2" fillId="3" borderId="121" xfId="0" applyNumberFormat="1" applyFont="1" applyFill="1" applyBorder="1" applyAlignment="1" applyProtection="1">
      <alignment horizontal="left"/>
      <protection locked="0"/>
    </xf>
    <xf numFmtId="0" fontId="2" fillId="3" borderId="110" xfId="0" applyNumberFormat="1" applyFont="1" applyFill="1" applyBorder="1" applyAlignment="1" applyProtection="1">
      <alignment horizontal="left"/>
      <protection locked="0"/>
    </xf>
    <xf numFmtId="0" fontId="2" fillId="3" borderId="122" xfId="0" applyNumberFormat="1" applyFont="1" applyFill="1" applyBorder="1" applyAlignment="1" applyProtection="1">
      <alignment horizontal="left"/>
      <protection locked="0"/>
    </xf>
    <xf numFmtId="0" fontId="2" fillId="0" borderId="121" xfId="0" applyNumberFormat="1" applyFont="1" applyFill="1" applyBorder="1" applyAlignment="1" applyProtection="1">
      <alignment horizontal="left"/>
      <protection locked="0"/>
    </xf>
    <xf numFmtId="0" fontId="2" fillId="0" borderId="110" xfId="0" applyNumberFormat="1" applyFont="1" applyFill="1" applyBorder="1" applyAlignment="1" applyProtection="1">
      <alignment horizontal="left"/>
      <protection locked="0"/>
    </xf>
    <xf numFmtId="0" fontId="2" fillId="0" borderId="122" xfId="0" applyNumberFormat="1" applyFont="1" applyFill="1" applyBorder="1" applyAlignment="1" applyProtection="1">
      <alignment horizontal="left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75"/>
  <sheetViews>
    <sheetView showGridLines="0" tabSelected="1" workbookViewId="0">
      <selection activeCell="A2" sqref="A2"/>
    </sheetView>
  </sheetViews>
  <sheetFormatPr defaultColWidth="9.140625" defaultRowHeight="12.75" customHeight="1" x14ac:dyDescent="0.2"/>
  <cols>
    <col min="1" max="1" width="18.42578125" style="157" customWidth="1"/>
    <col min="2" max="256" width="9.140625" style="157"/>
    <col min="257" max="257" width="18.42578125" style="157" customWidth="1"/>
    <col min="258" max="512" width="9.140625" style="157"/>
    <col min="513" max="513" width="18.42578125" style="157" customWidth="1"/>
    <col min="514" max="768" width="9.140625" style="157"/>
    <col min="769" max="769" width="18.42578125" style="157" customWidth="1"/>
    <col min="770" max="1024" width="9.140625" style="157"/>
    <col min="1025" max="1025" width="18.42578125" style="157" customWidth="1"/>
    <col min="1026" max="1280" width="9.140625" style="157"/>
    <col min="1281" max="1281" width="18.42578125" style="157" customWidth="1"/>
    <col min="1282" max="1536" width="9.140625" style="157"/>
    <col min="1537" max="1537" width="18.42578125" style="157" customWidth="1"/>
    <col min="1538" max="1792" width="9.140625" style="157"/>
    <col min="1793" max="1793" width="18.42578125" style="157" customWidth="1"/>
    <col min="1794" max="2048" width="9.140625" style="157"/>
    <col min="2049" max="2049" width="18.42578125" style="157" customWidth="1"/>
    <col min="2050" max="2304" width="9.140625" style="157"/>
    <col min="2305" max="2305" width="18.42578125" style="157" customWidth="1"/>
    <col min="2306" max="2560" width="9.140625" style="157"/>
    <col min="2561" max="2561" width="18.42578125" style="157" customWidth="1"/>
    <col min="2562" max="2816" width="9.140625" style="157"/>
    <col min="2817" max="2817" width="18.42578125" style="157" customWidth="1"/>
    <col min="2818" max="3072" width="9.140625" style="157"/>
    <col min="3073" max="3073" width="18.42578125" style="157" customWidth="1"/>
    <col min="3074" max="3328" width="9.140625" style="157"/>
    <col min="3329" max="3329" width="18.42578125" style="157" customWidth="1"/>
    <col min="3330" max="3584" width="9.140625" style="157"/>
    <col min="3585" max="3585" width="18.42578125" style="157" customWidth="1"/>
    <col min="3586" max="3840" width="9.140625" style="157"/>
    <col min="3841" max="3841" width="18.42578125" style="157" customWidth="1"/>
    <col min="3842" max="4096" width="9.140625" style="157"/>
    <col min="4097" max="4097" width="18.42578125" style="157" customWidth="1"/>
    <col min="4098" max="4352" width="9.140625" style="157"/>
    <col min="4353" max="4353" width="18.42578125" style="157" customWidth="1"/>
    <col min="4354" max="4608" width="9.140625" style="157"/>
    <col min="4609" max="4609" width="18.42578125" style="157" customWidth="1"/>
    <col min="4610" max="4864" width="9.140625" style="157"/>
    <col min="4865" max="4865" width="18.42578125" style="157" customWidth="1"/>
    <col min="4866" max="5120" width="9.140625" style="157"/>
    <col min="5121" max="5121" width="18.42578125" style="157" customWidth="1"/>
    <col min="5122" max="5376" width="9.140625" style="157"/>
    <col min="5377" max="5377" width="18.42578125" style="157" customWidth="1"/>
    <col min="5378" max="5632" width="9.140625" style="157"/>
    <col min="5633" max="5633" width="18.42578125" style="157" customWidth="1"/>
    <col min="5634" max="5888" width="9.140625" style="157"/>
    <col min="5889" max="5889" width="18.42578125" style="157" customWidth="1"/>
    <col min="5890" max="6144" width="9.140625" style="157"/>
    <col min="6145" max="6145" width="18.42578125" style="157" customWidth="1"/>
    <col min="6146" max="6400" width="9.140625" style="157"/>
    <col min="6401" max="6401" width="18.42578125" style="157" customWidth="1"/>
    <col min="6402" max="6656" width="9.140625" style="157"/>
    <col min="6657" max="6657" width="18.42578125" style="157" customWidth="1"/>
    <col min="6658" max="6912" width="9.140625" style="157"/>
    <col min="6913" max="6913" width="18.42578125" style="157" customWidth="1"/>
    <col min="6914" max="7168" width="9.140625" style="157"/>
    <col min="7169" max="7169" width="18.42578125" style="157" customWidth="1"/>
    <col min="7170" max="7424" width="9.140625" style="157"/>
    <col min="7425" max="7425" width="18.42578125" style="157" customWidth="1"/>
    <col min="7426" max="7680" width="9.140625" style="157"/>
    <col min="7681" max="7681" width="18.42578125" style="157" customWidth="1"/>
    <col min="7682" max="7936" width="9.140625" style="157"/>
    <col min="7937" max="7937" width="18.42578125" style="157" customWidth="1"/>
    <col min="7938" max="8192" width="9.140625" style="157"/>
    <col min="8193" max="8193" width="18.42578125" style="157" customWidth="1"/>
    <col min="8194" max="8448" width="9.140625" style="157"/>
    <col min="8449" max="8449" width="18.42578125" style="157" customWidth="1"/>
    <col min="8450" max="8704" width="9.140625" style="157"/>
    <col min="8705" max="8705" width="18.42578125" style="157" customWidth="1"/>
    <col min="8706" max="8960" width="9.140625" style="157"/>
    <col min="8961" max="8961" width="18.42578125" style="157" customWidth="1"/>
    <col min="8962" max="9216" width="9.140625" style="157"/>
    <col min="9217" max="9217" width="18.42578125" style="157" customWidth="1"/>
    <col min="9218" max="9472" width="9.140625" style="157"/>
    <col min="9473" max="9473" width="18.42578125" style="157" customWidth="1"/>
    <col min="9474" max="9728" width="9.140625" style="157"/>
    <col min="9729" max="9729" width="18.42578125" style="157" customWidth="1"/>
    <col min="9730" max="9984" width="9.140625" style="157"/>
    <col min="9985" max="9985" width="18.42578125" style="157" customWidth="1"/>
    <col min="9986" max="10240" width="9.140625" style="157"/>
    <col min="10241" max="10241" width="18.42578125" style="157" customWidth="1"/>
    <col min="10242" max="10496" width="9.140625" style="157"/>
    <col min="10497" max="10497" width="18.42578125" style="157" customWidth="1"/>
    <col min="10498" max="10752" width="9.140625" style="157"/>
    <col min="10753" max="10753" width="18.42578125" style="157" customWidth="1"/>
    <col min="10754" max="11008" width="9.140625" style="157"/>
    <col min="11009" max="11009" width="18.42578125" style="157" customWidth="1"/>
    <col min="11010" max="11264" width="9.140625" style="157"/>
    <col min="11265" max="11265" width="18.42578125" style="157" customWidth="1"/>
    <col min="11266" max="11520" width="9.140625" style="157"/>
    <col min="11521" max="11521" width="18.42578125" style="157" customWidth="1"/>
    <col min="11522" max="11776" width="9.140625" style="157"/>
    <col min="11777" max="11777" width="18.42578125" style="157" customWidth="1"/>
    <col min="11778" max="12032" width="9.140625" style="157"/>
    <col min="12033" max="12033" width="18.42578125" style="157" customWidth="1"/>
    <col min="12034" max="12288" width="9.140625" style="157"/>
    <col min="12289" max="12289" width="18.42578125" style="157" customWidth="1"/>
    <col min="12290" max="12544" width="9.140625" style="157"/>
    <col min="12545" max="12545" width="18.42578125" style="157" customWidth="1"/>
    <col min="12546" max="12800" width="9.140625" style="157"/>
    <col min="12801" max="12801" width="18.42578125" style="157" customWidth="1"/>
    <col min="12802" max="13056" width="9.140625" style="157"/>
    <col min="13057" max="13057" width="18.42578125" style="157" customWidth="1"/>
    <col min="13058" max="13312" width="9.140625" style="157"/>
    <col min="13313" max="13313" width="18.42578125" style="157" customWidth="1"/>
    <col min="13314" max="13568" width="9.140625" style="157"/>
    <col min="13569" max="13569" width="18.42578125" style="157" customWidth="1"/>
    <col min="13570" max="13824" width="9.140625" style="157"/>
    <col min="13825" max="13825" width="18.42578125" style="157" customWidth="1"/>
    <col min="13826" max="14080" width="9.140625" style="157"/>
    <col min="14081" max="14081" width="18.42578125" style="157" customWidth="1"/>
    <col min="14082" max="14336" width="9.140625" style="157"/>
    <col min="14337" max="14337" width="18.42578125" style="157" customWidth="1"/>
    <col min="14338" max="14592" width="9.140625" style="157"/>
    <col min="14593" max="14593" width="18.42578125" style="157" customWidth="1"/>
    <col min="14594" max="14848" width="9.140625" style="157"/>
    <col min="14849" max="14849" width="18.42578125" style="157" customWidth="1"/>
    <col min="14850" max="15104" width="9.140625" style="157"/>
    <col min="15105" max="15105" width="18.42578125" style="157" customWidth="1"/>
    <col min="15106" max="15360" width="9.140625" style="157"/>
    <col min="15361" max="15361" width="18.42578125" style="157" customWidth="1"/>
    <col min="15362" max="15616" width="9.140625" style="157"/>
    <col min="15617" max="15617" width="18.42578125" style="157" customWidth="1"/>
    <col min="15618" max="15872" width="9.140625" style="157"/>
    <col min="15873" max="15873" width="18.42578125" style="157" customWidth="1"/>
    <col min="15874" max="16128" width="9.140625" style="157"/>
    <col min="16129" max="16129" width="18.42578125" style="157" customWidth="1"/>
    <col min="16130" max="16384" width="9.140625" style="157"/>
  </cols>
  <sheetData>
    <row r="1" spans="1:10" ht="12.75" customHeight="1" x14ac:dyDescent="0.2">
      <c r="A1" s="479" t="s">
        <v>398</v>
      </c>
      <c r="B1" s="479"/>
      <c r="C1" s="479"/>
      <c r="D1" s="479"/>
      <c r="E1" s="479"/>
      <c r="F1" s="479"/>
      <c r="G1" s="479"/>
      <c r="H1" s="479"/>
      <c r="I1" s="479"/>
      <c r="J1" s="479"/>
    </row>
    <row r="3" spans="1:10" s="155" customFormat="1" ht="12.75" customHeight="1" x14ac:dyDescent="0.2">
      <c r="A3" s="155" t="s">
        <v>264</v>
      </c>
      <c r="B3" s="155" t="s">
        <v>195</v>
      </c>
    </row>
    <row r="4" spans="1:10" s="155" customFormat="1" ht="12.75" customHeight="1" x14ac:dyDescent="0.2">
      <c r="A4" s="155" t="s">
        <v>264</v>
      </c>
      <c r="B4" s="155" t="s">
        <v>376</v>
      </c>
    </row>
    <row r="5" spans="1:10" s="155" customFormat="1" ht="12.75" customHeight="1" x14ac:dyDescent="0.2">
      <c r="A5" s="155" t="s">
        <v>264</v>
      </c>
      <c r="B5" s="155" t="s">
        <v>265</v>
      </c>
    </row>
    <row r="6" spans="1:10" s="155" customFormat="1" ht="12.75" customHeight="1" x14ac:dyDescent="0.2">
      <c r="A6" s="155" t="s">
        <v>264</v>
      </c>
      <c r="B6" s="155" t="s">
        <v>377</v>
      </c>
    </row>
    <row r="7" spans="1:10" s="155" customFormat="1" ht="12.75" customHeight="1" x14ac:dyDescent="0.2">
      <c r="B7" s="156" t="s">
        <v>273</v>
      </c>
      <c r="C7" s="156"/>
      <c r="D7" s="156"/>
      <c r="E7" s="156"/>
      <c r="F7" s="156"/>
      <c r="G7" s="156"/>
      <c r="H7" s="156"/>
      <c r="I7" s="156"/>
      <c r="J7" s="308"/>
    </row>
    <row r="8" spans="1:10" s="155" customFormat="1" ht="12.75" customHeight="1" x14ac:dyDescent="0.2">
      <c r="B8" s="155" t="s">
        <v>196</v>
      </c>
    </row>
    <row r="9" spans="1:10" s="155" customFormat="1" ht="12.75" customHeight="1" x14ac:dyDescent="0.2">
      <c r="B9" s="155" t="s">
        <v>197</v>
      </c>
    </row>
    <row r="10" spans="1:10" s="155" customFormat="1" ht="12.75" customHeight="1" x14ac:dyDescent="0.2">
      <c r="B10" s="155" t="s">
        <v>198</v>
      </c>
    </row>
    <row r="11" spans="1:10" s="155" customFormat="1" ht="12.75" customHeight="1" x14ac:dyDescent="0.2">
      <c r="B11" s="155" t="s">
        <v>199</v>
      </c>
    </row>
    <row r="12" spans="1:10" s="155" customFormat="1" ht="12.75" customHeight="1" x14ac:dyDescent="0.2">
      <c r="B12" s="155" t="s">
        <v>399</v>
      </c>
    </row>
    <row r="13" spans="1:10" s="155" customFormat="1" ht="12.75" customHeight="1" x14ac:dyDescent="0.2">
      <c r="B13" s="155" t="s">
        <v>400</v>
      </c>
    </row>
    <row r="14" spans="1:10" s="155" customFormat="1" ht="12.75" customHeight="1" x14ac:dyDescent="0.2"/>
    <row r="15" spans="1:10" s="155" customFormat="1" ht="12.75" customHeight="1" x14ac:dyDescent="0.2">
      <c r="B15" s="309" t="s">
        <v>410</v>
      </c>
    </row>
    <row r="16" spans="1:10" s="155" customFormat="1" ht="12.75" customHeight="1" x14ac:dyDescent="0.2">
      <c r="B16" s="309" t="s">
        <v>411</v>
      </c>
    </row>
    <row r="17" spans="1:2" s="155" customFormat="1" ht="12.75" customHeight="1" x14ac:dyDescent="0.2"/>
    <row r="18" spans="1:2" s="155" customFormat="1" ht="12.75" customHeight="1" x14ac:dyDescent="0.2">
      <c r="A18" s="155" t="s">
        <v>280</v>
      </c>
      <c r="B18" s="192" t="s">
        <v>281</v>
      </c>
    </row>
    <row r="19" spans="1:2" s="155" customFormat="1" ht="12.75" customHeight="1" x14ac:dyDescent="0.2">
      <c r="A19" s="193"/>
      <c r="B19" s="155" t="s">
        <v>282</v>
      </c>
    </row>
    <row r="20" spans="1:2" s="155" customFormat="1" ht="12.75" customHeight="1" x14ac:dyDescent="0.2">
      <c r="B20" s="155" t="s">
        <v>401</v>
      </c>
    </row>
    <row r="21" spans="1:2" ht="12.75" customHeight="1" x14ac:dyDescent="0.2">
      <c r="A21" s="194" t="s">
        <v>283</v>
      </c>
      <c r="B21" s="157" t="s">
        <v>284</v>
      </c>
    </row>
    <row r="22" spans="1:2" ht="12.75" customHeight="1" x14ac:dyDescent="0.2">
      <c r="B22" s="157" t="s">
        <v>285</v>
      </c>
    </row>
    <row r="23" spans="1:2" ht="12.75" customHeight="1" x14ac:dyDescent="0.2">
      <c r="A23" s="195" t="s">
        <v>286</v>
      </c>
      <c r="B23" s="196" t="s">
        <v>287</v>
      </c>
    </row>
    <row r="24" spans="1:2" ht="12.75" customHeight="1" x14ac:dyDescent="0.2">
      <c r="A24" s="195" t="s">
        <v>402</v>
      </c>
      <c r="B24" s="196" t="s">
        <v>437</v>
      </c>
    </row>
    <row r="25" spans="1:2" ht="12.75" customHeight="1" x14ac:dyDescent="0.2">
      <c r="A25" s="195" t="s">
        <v>438</v>
      </c>
      <c r="B25" s="157" t="s">
        <v>439</v>
      </c>
    </row>
    <row r="26" spans="1:2" s="155" customFormat="1" ht="12.75" customHeight="1" x14ac:dyDescent="0.2"/>
    <row r="27" spans="1:2" ht="12.75" customHeight="1" x14ac:dyDescent="0.2">
      <c r="A27" s="157" t="s">
        <v>288</v>
      </c>
      <c r="B27" s="157" t="s">
        <v>266</v>
      </c>
    </row>
    <row r="28" spans="1:2" ht="12.75" customHeight="1" x14ac:dyDescent="0.2">
      <c r="B28" s="157" t="s">
        <v>260</v>
      </c>
    </row>
    <row r="29" spans="1:2" ht="12.75" customHeight="1" x14ac:dyDescent="0.2">
      <c r="B29" s="158" t="s">
        <v>200</v>
      </c>
    </row>
    <row r="30" spans="1:2" ht="12.75" customHeight="1" x14ac:dyDescent="0.2">
      <c r="B30" s="157" t="s">
        <v>201</v>
      </c>
    </row>
    <row r="32" spans="1:2" ht="12.75" customHeight="1" x14ac:dyDescent="0.2">
      <c r="A32" s="157" t="s">
        <v>443</v>
      </c>
    </row>
    <row r="33" spans="1:9" ht="12.75" customHeight="1" x14ac:dyDescent="0.2">
      <c r="A33" s="155" t="s">
        <v>264</v>
      </c>
      <c r="B33" s="156" t="s">
        <v>444</v>
      </c>
      <c r="C33" s="156"/>
      <c r="D33" s="156"/>
      <c r="E33" s="156"/>
      <c r="F33" s="156"/>
      <c r="G33" s="156"/>
      <c r="H33" s="156"/>
      <c r="I33" s="156"/>
    </row>
    <row r="34" spans="1:9" ht="12.75" customHeight="1" x14ac:dyDescent="0.2">
      <c r="B34" s="157" t="s">
        <v>445</v>
      </c>
      <c r="G34" s="308"/>
      <c r="H34" s="308"/>
      <c r="I34" s="308"/>
    </row>
    <row r="35" spans="1:9" ht="12.75" customHeight="1" x14ac:dyDescent="0.2">
      <c r="B35" s="390" t="s">
        <v>446</v>
      </c>
    </row>
    <row r="36" spans="1:9" ht="12.75" customHeight="1" x14ac:dyDescent="0.2">
      <c r="B36" s="157" t="s">
        <v>447</v>
      </c>
    </row>
    <row r="38" spans="1:9" ht="12.75" customHeight="1" x14ac:dyDescent="0.2">
      <c r="B38" s="157" t="s">
        <v>448</v>
      </c>
    </row>
    <row r="39" spans="1:9" ht="12.75" customHeight="1" x14ac:dyDescent="0.2">
      <c r="B39" s="157" t="s">
        <v>449</v>
      </c>
    </row>
    <row r="40" spans="1:9" ht="12.75" customHeight="1" x14ac:dyDescent="0.2">
      <c r="B40" s="157" t="s">
        <v>450</v>
      </c>
    </row>
    <row r="42" spans="1:9" ht="12.75" customHeight="1" x14ac:dyDescent="0.2">
      <c r="B42" s="192" t="s">
        <v>451</v>
      </c>
    </row>
    <row r="43" spans="1:9" ht="12.75" customHeight="1" x14ac:dyDescent="0.2">
      <c r="B43" s="192" t="s">
        <v>452</v>
      </c>
    </row>
    <row r="44" spans="1:9" ht="12.75" customHeight="1" x14ac:dyDescent="0.2">
      <c r="B44" s="192" t="s">
        <v>453</v>
      </c>
    </row>
    <row r="47" spans="1:9" ht="12.75" customHeight="1" x14ac:dyDescent="0.2">
      <c r="A47" s="157" t="s">
        <v>440</v>
      </c>
      <c r="B47" s="157" t="s">
        <v>403</v>
      </c>
    </row>
    <row r="48" spans="1:9" ht="12.75" customHeight="1" x14ac:dyDescent="0.2">
      <c r="B48" s="157" t="s">
        <v>404</v>
      </c>
    </row>
    <row r="49" spans="1:2" ht="12.75" customHeight="1" x14ac:dyDescent="0.2">
      <c r="B49" s="157" t="s">
        <v>277</v>
      </c>
    </row>
    <row r="50" spans="1:2" ht="12.75" customHeight="1" x14ac:dyDescent="0.2">
      <c r="B50" s="157" t="s">
        <v>202</v>
      </c>
    </row>
    <row r="51" spans="1:2" ht="12.75" customHeight="1" x14ac:dyDescent="0.2">
      <c r="B51" s="157" t="s">
        <v>203</v>
      </c>
    </row>
    <row r="52" spans="1:2" ht="12.75" customHeight="1" x14ac:dyDescent="0.2">
      <c r="B52" s="157" t="s">
        <v>204</v>
      </c>
    </row>
    <row r="53" spans="1:2" ht="12.75" customHeight="1" x14ac:dyDescent="0.2">
      <c r="B53" s="157" t="s">
        <v>405</v>
      </c>
    </row>
    <row r="54" spans="1:2" ht="12.75" customHeight="1" x14ac:dyDescent="0.2">
      <c r="B54" s="157" t="s">
        <v>406</v>
      </c>
    </row>
    <row r="56" spans="1:2" ht="12.75" customHeight="1" x14ac:dyDescent="0.2">
      <c r="A56" s="157" t="s">
        <v>378</v>
      </c>
      <c r="B56" s="157" t="s">
        <v>379</v>
      </c>
    </row>
    <row r="57" spans="1:2" ht="12.75" customHeight="1" x14ac:dyDescent="0.2">
      <c r="B57" s="157" t="s">
        <v>380</v>
      </c>
    </row>
    <row r="58" spans="1:2" ht="12.75" customHeight="1" x14ac:dyDescent="0.2">
      <c r="B58" s="157" t="s">
        <v>381</v>
      </c>
    </row>
    <row r="60" spans="1:2" ht="12.75" customHeight="1" x14ac:dyDescent="0.2">
      <c r="B60" s="157" t="s">
        <v>407</v>
      </c>
    </row>
    <row r="61" spans="1:2" ht="12.75" customHeight="1" x14ac:dyDescent="0.2">
      <c r="B61" s="157" t="s">
        <v>408</v>
      </c>
    </row>
    <row r="62" spans="1:2" ht="12.75" customHeight="1" x14ac:dyDescent="0.2">
      <c r="B62" s="157" t="s">
        <v>409</v>
      </c>
    </row>
    <row r="65" spans="1:2" ht="12.75" customHeight="1" x14ac:dyDescent="0.2">
      <c r="A65" s="157" t="s">
        <v>382</v>
      </c>
      <c r="B65" s="157" t="s">
        <v>379</v>
      </c>
    </row>
    <row r="66" spans="1:2" ht="12.75" customHeight="1" x14ac:dyDescent="0.2">
      <c r="A66"/>
      <c r="B66" s="157" t="s">
        <v>380</v>
      </c>
    </row>
    <row r="67" spans="1:2" ht="12.75" customHeight="1" x14ac:dyDescent="0.2">
      <c r="B67" s="157" t="s">
        <v>381</v>
      </c>
    </row>
    <row r="68" spans="1:2" ht="12.75" customHeight="1" x14ac:dyDescent="0.2">
      <c r="B68" s="157" t="s">
        <v>383</v>
      </c>
    </row>
    <row r="70" spans="1:2" ht="12.75" customHeight="1" x14ac:dyDescent="0.2">
      <c r="B70" s="157" t="s">
        <v>384</v>
      </c>
    </row>
    <row r="71" spans="1:2" ht="12.75" customHeight="1" x14ac:dyDescent="0.2">
      <c r="B71" s="157" t="s">
        <v>385</v>
      </c>
    </row>
    <row r="72" spans="1:2" ht="12.75" customHeight="1" x14ac:dyDescent="0.2">
      <c r="B72" s="157" t="s">
        <v>386</v>
      </c>
    </row>
    <row r="73" spans="1:2" ht="12.75" customHeight="1" x14ac:dyDescent="0.2">
      <c r="B73" s="157" t="s">
        <v>387</v>
      </c>
    </row>
    <row r="74" spans="1:2" ht="12.75" customHeight="1" x14ac:dyDescent="0.2">
      <c r="B74" s="157" t="s">
        <v>388</v>
      </c>
    </row>
    <row r="75" spans="1:2" ht="12.75" customHeight="1" x14ac:dyDescent="0.2">
      <c r="B75" s="157" t="s">
        <v>389</v>
      </c>
    </row>
  </sheetData>
  <sheetProtection algorithmName="SHA-512" hashValue="IeoXgDYpC8RGjo1HPg+xvnbds1VGMUPQPKQfm5kWHq/mPZMYWjmsZGNl3DiA16mb02VA+Lrda2UhPon4iuKTNw==" saltValue="qPxUwAnRosINnSMvLpls5A==" spinCount="100000" sheet="1" objects="1" scenarios="1" formatColumns="0" formatRows="0"/>
  <mergeCells count="1">
    <mergeCell ref="A1:J1"/>
  </mergeCells>
  <phoneticPr fontId="2" type="noConversion"/>
  <printOptions horizontalCentered="1"/>
  <pageMargins left="0" right="0" top="0.5" bottom="0.5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J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0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</row>
    <row r="2" spans="1:10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</row>
    <row r="3" spans="1:10" s="238" customFormat="1" ht="15.6" customHeight="1" x14ac:dyDescent="0.25">
      <c r="A3" s="533" t="s">
        <v>375</v>
      </c>
      <c r="B3" s="533"/>
      <c r="C3" s="533"/>
      <c r="D3" s="533"/>
      <c r="E3" s="533"/>
      <c r="F3" s="533"/>
      <c r="G3" s="533"/>
      <c r="H3" s="533"/>
      <c r="I3" s="533"/>
      <c r="J3" s="533"/>
    </row>
    <row r="4" spans="1:10" s="238" customFormat="1" ht="15.6" customHeight="1" x14ac:dyDescent="0.25">
      <c r="B4" s="242"/>
      <c r="C4" s="242"/>
      <c r="D4" s="242"/>
      <c r="E4" s="242"/>
      <c r="F4" s="240" t="s">
        <v>373</v>
      </c>
      <c r="G4" s="243">
        <f>JANUARY!E11</f>
        <v>0</v>
      </c>
      <c r="H4" s="242"/>
      <c r="I4" s="242"/>
      <c r="J4" s="242"/>
    </row>
    <row r="5" spans="1:10" ht="15.6" customHeight="1" x14ac:dyDescent="0.2">
      <c r="A5" s="49" t="s">
        <v>244</v>
      </c>
      <c r="B5" s="49"/>
      <c r="C5" s="49"/>
      <c r="D5" s="49"/>
      <c r="E5" s="49"/>
      <c r="F5" s="49"/>
      <c r="G5" s="389" t="s">
        <v>441</v>
      </c>
      <c r="H5" s="209" t="s">
        <v>364</v>
      </c>
      <c r="I5" s="209"/>
      <c r="J5" s="49"/>
    </row>
    <row r="6" spans="1:10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</row>
    <row r="7" spans="1:10" ht="15.6" customHeight="1" x14ac:dyDescent="0.2">
      <c r="A7" s="49" t="s">
        <v>323</v>
      </c>
      <c r="B7" s="49"/>
      <c r="C7" s="49"/>
      <c r="D7" s="49"/>
      <c r="E7" s="49"/>
      <c r="F7" s="49"/>
      <c r="G7" s="49"/>
      <c r="H7" s="49"/>
      <c r="I7" s="49" t="s">
        <v>324</v>
      </c>
      <c r="J7" s="210">
        <f>MarRpt!J39</f>
        <v>0</v>
      </c>
    </row>
    <row r="8" spans="1:10" ht="15.6" customHeight="1" x14ac:dyDescent="0.2">
      <c r="A8" s="198" t="s">
        <v>325</v>
      </c>
      <c r="B8" s="198"/>
      <c r="C8" s="198"/>
      <c r="D8" s="198"/>
      <c r="E8" s="198"/>
      <c r="F8" s="49"/>
      <c r="G8" s="49"/>
      <c r="H8" s="49"/>
      <c r="I8" s="49"/>
      <c r="J8" s="211"/>
    </row>
    <row r="9" spans="1:10" ht="15.6" customHeight="1" x14ac:dyDescent="0.2">
      <c r="A9" s="49" t="s">
        <v>326</v>
      </c>
      <c r="B9" s="49"/>
      <c r="C9" s="49"/>
      <c r="D9" s="49"/>
      <c r="E9" s="49"/>
      <c r="F9" s="49"/>
      <c r="G9" s="49"/>
      <c r="H9" s="49"/>
      <c r="I9" s="212">
        <f>SUM(APRIL!$B$7)</f>
        <v>0</v>
      </c>
      <c r="J9" s="213"/>
    </row>
    <row r="10" spans="1:10" ht="15.6" customHeight="1" x14ac:dyDescent="0.2">
      <c r="A10" s="49" t="s">
        <v>390</v>
      </c>
      <c r="B10" s="49"/>
      <c r="C10" s="49"/>
      <c r="D10" s="49"/>
      <c r="E10" s="49"/>
      <c r="F10" s="49"/>
      <c r="G10" s="49"/>
      <c r="H10" s="49"/>
      <c r="I10" s="214">
        <f>SUM(APRIL!$C$7)</f>
        <v>0</v>
      </c>
      <c r="J10" s="213"/>
    </row>
    <row r="11" spans="1:10" ht="15.6" customHeight="1" x14ac:dyDescent="0.2">
      <c r="A11" s="49" t="s">
        <v>327</v>
      </c>
      <c r="B11" s="49"/>
      <c r="C11" s="49"/>
      <c r="D11" s="49"/>
      <c r="E11" s="49"/>
      <c r="F11" s="49"/>
      <c r="G11" s="49"/>
      <c r="H11" s="49"/>
      <c r="I11" s="214">
        <f>SUM(APRIL!$D$7)</f>
        <v>0</v>
      </c>
      <c r="J11" s="213"/>
    </row>
    <row r="12" spans="1:10" ht="15.6" customHeight="1" x14ac:dyDescent="0.2">
      <c r="A12" s="49" t="s">
        <v>328</v>
      </c>
      <c r="B12" s="49"/>
      <c r="C12" s="49"/>
      <c r="D12" s="49"/>
      <c r="E12" s="49"/>
      <c r="F12" s="49"/>
      <c r="G12" s="49"/>
      <c r="H12" s="49"/>
      <c r="I12" s="214">
        <f>SUM(APRIL!$E$7)</f>
        <v>0</v>
      </c>
      <c r="J12" s="213"/>
    </row>
    <row r="13" spans="1:10" ht="15.6" customHeight="1" x14ac:dyDescent="0.2">
      <c r="A13" s="49" t="s">
        <v>299</v>
      </c>
      <c r="B13" s="49"/>
      <c r="C13" s="49"/>
      <c r="D13" s="49"/>
      <c r="E13" s="49"/>
      <c r="F13" s="49"/>
      <c r="G13" s="49"/>
      <c r="H13" s="49"/>
      <c r="I13" s="214">
        <f>SUM(APRIL!$F$7)</f>
        <v>0</v>
      </c>
      <c r="J13" s="213"/>
    </row>
    <row r="14" spans="1:10" ht="15.6" customHeight="1" x14ac:dyDescent="0.2">
      <c r="A14" s="49" t="s">
        <v>329</v>
      </c>
      <c r="B14" s="49"/>
      <c r="C14" s="49"/>
      <c r="D14" s="49"/>
      <c r="E14" s="49"/>
      <c r="F14" s="49"/>
      <c r="G14" s="49"/>
      <c r="H14" s="49"/>
      <c r="I14" s="214">
        <f>SUM(APRIL!$L$7:$O$7)</f>
        <v>0</v>
      </c>
      <c r="J14" s="213"/>
    </row>
    <row r="15" spans="1:10" ht="15.6" customHeight="1" x14ac:dyDescent="0.2">
      <c r="A15" s="49"/>
      <c r="B15" s="49" t="s">
        <v>330</v>
      </c>
      <c r="C15" s="49" t="s">
        <v>300</v>
      </c>
      <c r="D15" s="49"/>
      <c r="E15" s="49"/>
      <c r="F15" s="49"/>
      <c r="G15" s="49"/>
      <c r="H15" s="49"/>
      <c r="I15" s="214">
        <f>SUM(APRIL!$Q$7:$R$7)</f>
        <v>0</v>
      </c>
      <c r="J15" s="213"/>
    </row>
    <row r="16" spans="1:10" ht="15.6" customHeight="1" thickBot="1" x14ac:dyDescent="0.25">
      <c r="A16" s="49"/>
      <c r="B16" s="49"/>
      <c r="C16" s="49" t="s">
        <v>301</v>
      </c>
      <c r="D16" s="49"/>
      <c r="E16" s="49"/>
      <c r="F16" s="49"/>
      <c r="G16" s="49"/>
      <c r="H16" s="49"/>
      <c r="I16" s="215">
        <f>SUM(APRIL!$P$7)</f>
        <v>0</v>
      </c>
      <c r="J16" s="213"/>
    </row>
    <row r="17" spans="1:10" ht="15.6" customHeight="1" thickBot="1" x14ac:dyDescent="0.25">
      <c r="A17" s="49"/>
      <c r="B17" s="198" t="s">
        <v>331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</row>
    <row r="18" spans="1:10" ht="15.6" customHeight="1" thickTop="1" thickBot="1" x14ac:dyDescent="0.25">
      <c r="A18" s="49"/>
      <c r="B18" s="198" t="s">
        <v>332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</row>
    <row r="19" spans="1:10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244</v>
      </c>
    </row>
    <row r="20" spans="1:10" ht="15.6" customHeight="1" x14ac:dyDescent="0.2">
      <c r="A20" s="49" t="s">
        <v>333</v>
      </c>
      <c r="B20" s="49"/>
      <c r="C20" s="49"/>
      <c r="D20" s="49"/>
      <c r="E20" s="49"/>
      <c r="F20" s="49"/>
      <c r="G20" s="49"/>
      <c r="H20" s="49"/>
      <c r="I20" s="49"/>
      <c r="J20" s="213"/>
    </row>
    <row r="21" spans="1:10" ht="15.6" customHeight="1" thickBot="1" x14ac:dyDescent="0.25">
      <c r="A21" s="49" t="s">
        <v>303</v>
      </c>
      <c r="B21" s="49"/>
      <c r="C21" s="49"/>
      <c r="D21" s="49"/>
      <c r="E21" s="49"/>
      <c r="F21" s="49"/>
      <c r="G21" s="49"/>
      <c r="H21" s="49"/>
      <c r="I21" s="49"/>
      <c r="J21" s="213"/>
    </row>
    <row r="22" spans="1:10" ht="15.6" customHeight="1" x14ac:dyDescent="0.2">
      <c r="A22" s="49" t="s">
        <v>334</v>
      </c>
      <c r="B22" s="49"/>
      <c r="C22" s="49"/>
      <c r="D22" s="49"/>
      <c r="E22" s="49"/>
      <c r="F22" s="49"/>
      <c r="G22" s="49"/>
      <c r="H22" s="210">
        <f>SUM(APRIL!$U$7)</f>
        <v>0</v>
      </c>
      <c r="I22" s="49"/>
      <c r="J22" s="213"/>
    </row>
    <row r="23" spans="1:10" ht="15.6" customHeight="1" x14ac:dyDescent="0.2">
      <c r="A23" s="49" t="s">
        <v>335</v>
      </c>
      <c r="B23" s="49"/>
      <c r="C23" s="49"/>
      <c r="D23" s="49"/>
      <c r="E23" s="49"/>
      <c r="F23" s="49"/>
      <c r="G23" s="49"/>
      <c r="H23" s="218">
        <f>SUM(APRIL!$V$7)</f>
        <v>0</v>
      </c>
      <c r="I23" s="49"/>
      <c r="J23" s="213"/>
    </row>
    <row r="24" spans="1:10" ht="15.6" customHeight="1" thickBot="1" x14ac:dyDescent="0.25">
      <c r="A24" s="49" t="s">
        <v>336</v>
      </c>
      <c r="B24" s="49"/>
      <c r="C24" s="49"/>
      <c r="D24" s="49"/>
      <c r="E24" s="49"/>
      <c r="F24" s="49"/>
      <c r="G24" s="49"/>
      <c r="H24" s="218">
        <f>SUM(APRIL!$W$7:'APRIL'!$X$7)</f>
        <v>0</v>
      </c>
      <c r="I24" s="49"/>
      <c r="J24" s="213"/>
    </row>
    <row r="25" spans="1:10" ht="15.6" customHeight="1" thickBot="1" x14ac:dyDescent="0.25">
      <c r="A25" s="49" t="s">
        <v>337</v>
      </c>
      <c r="B25" s="49"/>
      <c r="C25" s="49"/>
      <c r="D25" s="49"/>
      <c r="E25" s="49"/>
      <c r="F25" s="49"/>
      <c r="G25" s="49"/>
      <c r="H25" s="215">
        <f>SUM(APRIL!$Y$7)</f>
        <v>0</v>
      </c>
      <c r="I25" s="219">
        <f>SUM(H22:H25)</f>
        <v>0</v>
      </c>
      <c r="J25" s="213"/>
    </row>
    <row r="26" spans="1:10" ht="15.6" customHeight="1" x14ac:dyDescent="0.2">
      <c r="A26" s="49" t="s">
        <v>304</v>
      </c>
      <c r="B26" s="49"/>
      <c r="C26" s="49"/>
      <c r="D26" s="49"/>
      <c r="E26" s="49"/>
      <c r="F26" s="49"/>
      <c r="G26" s="49"/>
      <c r="H26" s="49"/>
      <c r="I26" s="214">
        <f>SUM(APRIL!$Z$7)</f>
        <v>0</v>
      </c>
      <c r="J26" s="213"/>
    </row>
    <row r="27" spans="1:10" ht="15.6" customHeight="1" x14ac:dyDescent="0.2">
      <c r="A27" s="49" t="s">
        <v>305</v>
      </c>
      <c r="B27" s="49"/>
      <c r="C27" s="49"/>
      <c r="D27" s="49"/>
      <c r="E27" s="49"/>
      <c r="F27" s="49"/>
      <c r="G27" s="49"/>
      <c r="H27" s="49"/>
      <c r="I27" s="214">
        <f>SUM(APRIL!$AA$7)</f>
        <v>0</v>
      </c>
      <c r="J27" s="213"/>
    </row>
    <row r="28" spans="1:10" ht="15.6" customHeight="1" x14ac:dyDescent="0.2">
      <c r="A28" s="49" t="s">
        <v>338</v>
      </c>
      <c r="B28" s="49"/>
      <c r="C28" s="49"/>
      <c r="D28" s="49"/>
      <c r="E28" s="49"/>
      <c r="F28" s="49"/>
      <c r="G28" s="49"/>
      <c r="H28" s="49"/>
      <c r="I28" s="214">
        <f>SUM(APRIL!$AB$7)</f>
        <v>0</v>
      </c>
      <c r="J28" s="213"/>
    </row>
    <row r="29" spans="1:10" ht="15.6" customHeight="1" x14ac:dyDescent="0.2">
      <c r="A29" s="49" t="s">
        <v>339</v>
      </c>
      <c r="B29" s="49"/>
      <c r="C29" s="49"/>
      <c r="D29" s="49"/>
      <c r="E29" s="49"/>
      <c r="F29" s="49"/>
      <c r="G29" s="49"/>
      <c r="H29" s="49"/>
      <c r="I29" s="214">
        <f>SUM(APRIL!$AC$7)</f>
        <v>0</v>
      </c>
      <c r="J29" s="213"/>
    </row>
    <row r="30" spans="1:10" ht="15.6" customHeight="1" x14ac:dyDescent="0.2">
      <c r="A30" s="49" t="s">
        <v>340</v>
      </c>
      <c r="B30" s="49"/>
      <c r="C30" s="49"/>
      <c r="D30" s="49"/>
      <c r="E30" s="49"/>
      <c r="F30" s="49"/>
      <c r="G30" s="49"/>
      <c r="H30" s="49"/>
      <c r="I30" s="214">
        <f>SUM(APRIL!$AD$7)</f>
        <v>0</v>
      </c>
      <c r="J30" s="213"/>
    </row>
    <row r="31" spans="1:10" ht="15.6" customHeight="1" x14ac:dyDescent="0.2">
      <c r="A31" s="49" t="s">
        <v>341</v>
      </c>
      <c r="B31" s="49"/>
      <c r="C31" s="49"/>
      <c r="D31" s="49"/>
      <c r="E31" s="49"/>
      <c r="F31" s="49"/>
      <c r="G31" s="49"/>
      <c r="H31" s="49"/>
      <c r="I31" s="214">
        <f>SUM(APRIL!$AE$7)</f>
        <v>0</v>
      </c>
      <c r="J31" s="213"/>
    </row>
    <row r="32" spans="1:10" ht="15.6" customHeight="1" x14ac:dyDescent="0.2">
      <c r="A32" s="49" t="s">
        <v>342</v>
      </c>
      <c r="B32" s="49"/>
      <c r="C32" s="49"/>
      <c r="D32" s="49"/>
      <c r="E32" s="49"/>
      <c r="F32" s="49"/>
      <c r="G32" s="49"/>
      <c r="H32" s="49"/>
      <c r="I32" s="214">
        <f>SUM(APRIL!$AF$7)</f>
        <v>0</v>
      </c>
      <c r="J32" s="213"/>
    </row>
    <row r="33" spans="1:10" ht="15.6" customHeight="1" x14ac:dyDescent="0.2">
      <c r="A33" s="49" t="s">
        <v>343</v>
      </c>
      <c r="B33" s="49"/>
      <c r="C33" s="49"/>
      <c r="D33" s="49"/>
      <c r="E33" s="49"/>
      <c r="F33" s="49"/>
      <c r="G33" s="49"/>
      <c r="H33" s="49"/>
      <c r="I33" s="214">
        <f>SUM(APRIL!$AG$7)</f>
        <v>0</v>
      </c>
      <c r="J33" s="213"/>
    </row>
    <row r="34" spans="1:10" ht="15.6" customHeight="1" x14ac:dyDescent="0.2">
      <c r="A34" s="49" t="s">
        <v>344</v>
      </c>
      <c r="B34" s="49"/>
      <c r="C34" s="49"/>
      <c r="D34" s="49"/>
      <c r="E34" s="49"/>
      <c r="F34" s="49"/>
      <c r="G34" s="49"/>
      <c r="H34" s="49"/>
      <c r="I34" s="214">
        <f>SUM(APRIL!$AH$7)</f>
        <v>0</v>
      </c>
      <c r="J34" s="213"/>
    </row>
    <row r="35" spans="1:10" ht="15.6" customHeight="1" x14ac:dyDescent="0.2">
      <c r="A35" s="49" t="s">
        <v>344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</row>
    <row r="36" spans="1:10" ht="15.6" customHeight="1" x14ac:dyDescent="0.2">
      <c r="A36" s="49" t="s">
        <v>345</v>
      </c>
      <c r="B36" s="49"/>
      <c r="C36" s="49"/>
      <c r="D36" s="49"/>
      <c r="E36" s="49"/>
      <c r="F36" s="49"/>
      <c r="G36" s="49"/>
      <c r="H36" s="49"/>
      <c r="I36" s="214">
        <f>SUM(APRIL!$AJ$7)</f>
        <v>0</v>
      </c>
      <c r="J36" s="213"/>
    </row>
    <row r="37" spans="1:10" ht="15.6" customHeight="1" thickBot="1" x14ac:dyDescent="0.25">
      <c r="A37" s="49" t="s">
        <v>346</v>
      </c>
      <c r="B37" s="49"/>
      <c r="C37" s="49"/>
      <c r="D37" s="49"/>
      <c r="E37" s="49"/>
      <c r="F37" s="49"/>
      <c r="G37" s="49"/>
      <c r="H37" s="49"/>
      <c r="I37" s="215">
        <f>SUM(APRIL!$AK$7)</f>
        <v>0</v>
      </c>
      <c r="J37" s="213"/>
    </row>
    <row r="38" spans="1:10" ht="15.6" customHeight="1" thickBot="1" x14ac:dyDescent="0.25">
      <c r="A38" s="221" t="s">
        <v>347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</row>
    <row r="39" spans="1:10" ht="15.6" customHeight="1" thickTop="1" thickBot="1" x14ac:dyDescent="0.25">
      <c r="A39" s="198" t="s">
        <v>306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</row>
    <row r="40" spans="1:10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</row>
    <row r="41" spans="1:10" ht="15.6" customHeight="1" x14ac:dyDescent="0.2">
      <c r="A41" s="49" t="s">
        <v>348</v>
      </c>
      <c r="B41" s="49"/>
      <c r="C41" s="49"/>
      <c r="D41" s="49"/>
      <c r="E41" s="49"/>
      <c r="F41" s="49"/>
      <c r="G41" s="49"/>
      <c r="H41" s="49"/>
      <c r="I41" s="49"/>
      <c r="J41" s="49"/>
    </row>
    <row r="42" spans="1:10" ht="15.6" customHeight="1" x14ac:dyDescent="0.2">
      <c r="A42" s="49" t="s">
        <v>349</v>
      </c>
      <c r="B42" s="49"/>
      <c r="C42" s="49"/>
      <c r="D42" s="49"/>
      <c r="E42" s="49"/>
      <c r="F42" s="49"/>
      <c r="G42" s="49"/>
      <c r="H42" s="49"/>
      <c r="I42" s="49"/>
      <c r="J42" s="49"/>
    </row>
    <row r="43" spans="1:10" ht="15.6" customHeight="1" x14ac:dyDescent="0.2">
      <c r="A43" s="49" t="s">
        <v>350</v>
      </c>
      <c r="B43" s="49"/>
      <c r="C43" s="49"/>
      <c r="D43" s="49"/>
      <c r="E43" s="49"/>
      <c r="F43" s="49"/>
      <c r="G43" s="49"/>
      <c r="H43" s="49"/>
      <c r="I43" s="524"/>
      <c r="J43" s="525"/>
    </row>
    <row r="44" spans="1:10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</row>
    <row r="45" spans="1:10" ht="15.6" customHeight="1" x14ac:dyDescent="0.2">
      <c r="A45" s="201"/>
      <c r="B45" s="201"/>
      <c r="C45" s="201" t="s">
        <v>244</v>
      </c>
      <c r="D45" s="201"/>
      <c r="E45" s="49"/>
      <c r="F45" s="49"/>
      <c r="G45" s="49"/>
      <c r="H45" s="201"/>
      <c r="I45" s="201"/>
      <c r="J45" s="201"/>
    </row>
    <row r="46" spans="1:10" ht="15.6" customHeight="1" x14ac:dyDescent="0.2">
      <c r="A46" s="49"/>
      <c r="B46" s="49"/>
      <c r="C46" s="49"/>
      <c r="D46" s="207" t="s">
        <v>351</v>
      </c>
      <c r="E46" s="49"/>
      <c r="F46" s="49"/>
      <c r="G46" s="49"/>
      <c r="H46" s="188"/>
      <c r="I46" s="188"/>
      <c r="J46" s="224" t="s">
        <v>352</v>
      </c>
    </row>
    <row r="47" spans="1:10" ht="15.6" customHeight="1" x14ac:dyDescent="0.2">
      <c r="A47" s="49"/>
      <c r="B47" s="49"/>
      <c r="C47" s="49"/>
      <c r="D47" s="49"/>
      <c r="E47" s="49"/>
      <c r="F47" s="49"/>
      <c r="G47" s="49"/>
      <c r="H47" s="49" t="s">
        <v>244</v>
      </c>
      <c r="I47" s="49"/>
      <c r="J47" s="49"/>
    </row>
    <row r="48" spans="1:10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</row>
    <row r="49" spans="1:10" ht="15.6" customHeight="1" x14ac:dyDescent="0.2">
      <c r="A49" s="21" t="s">
        <v>353</v>
      </c>
      <c r="B49" s="21"/>
      <c r="C49" s="21" t="s">
        <v>354</v>
      </c>
      <c r="D49" s="49"/>
      <c r="E49" s="49"/>
      <c r="F49" s="49"/>
      <c r="G49" s="49"/>
      <c r="H49" s="49"/>
      <c r="I49" s="49"/>
      <c r="J49" s="49"/>
    </row>
    <row r="50" spans="1:10" ht="15.6" customHeight="1" x14ac:dyDescent="0.2">
      <c r="A50" s="208" t="s">
        <v>355</v>
      </c>
      <c r="B50" s="208"/>
      <c r="C50" s="208"/>
      <c r="D50" s="208"/>
      <c r="E50" s="208"/>
      <c r="F50" s="208"/>
      <c r="G50" s="208"/>
      <c r="H50" s="208"/>
      <c r="I50" s="208"/>
      <c r="J50" s="49"/>
    </row>
    <row r="51" spans="1:10" ht="15.6" customHeight="1" x14ac:dyDescent="0.2">
      <c r="A51" s="208" t="s">
        <v>356</v>
      </c>
      <c r="B51" s="208"/>
      <c r="C51" s="208"/>
      <c r="D51" s="208"/>
      <c r="E51" s="208"/>
      <c r="F51" s="208"/>
      <c r="G51" s="208"/>
      <c r="H51" s="208"/>
      <c r="I51" s="208"/>
      <c r="J51" s="49"/>
    </row>
  </sheetData>
  <sheetProtection algorithmName="SHA-512" hashValue="bHReFGJ7HzXWaNj60HyTMqWGrGNWJZnXf2JGpN+UZZtQlGsKxqRfiJoZvKKpc/+1azKINhD5U1xvtJZBBrVtfQ==" saltValue="v82Xolbkp07Xzl5+YhpsrA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491</v>
      </c>
      <c r="O4" s="78" t="s">
        <v>494</v>
      </c>
      <c r="P4" s="182"/>
      <c r="Q4" s="71" t="s">
        <v>278</v>
      </c>
      <c r="R4" s="73" t="s">
        <v>279</v>
      </c>
      <c r="S4" s="96"/>
      <c r="T4" s="475"/>
      <c r="U4" s="515" t="s">
        <v>271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210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208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246</v>
      </c>
      <c r="J5" s="71" t="s">
        <v>21</v>
      </c>
      <c r="K5" s="73" t="s">
        <v>22</v>
      </c>
      <c r="L5" s="71" t="s">
        <v>240</v>
      </c>
      <c r="M5" s="71" t="s">
        <v>241</v>
      </c>
      <c r="N5" s="71" t="s">
        <v>492</v>
      </c>
      <c r="O5" s="78" t="s">
        <v>493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267</v>
      </c>
      <c r="AA5" s="71" t="s">
        <v>137</v>
      </c>
      <c r="AB5" s="71" t="s">
        <v>209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211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243</v>
      </c>
      <c r="O6" s="85" t="s">
        <v>243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MAY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APRIL!G10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454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96</v>
      </c>
      <c r="D11" s="150" t="s">
        <v>245</v>
      </c>
      <c r="E11" s="29">
        <f>APRIL!E11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MAY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270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491</v>
      </c>
      <c r="O18" s="109" t="s">
        <v>494</v>
      </c>
      <c r="P18" s="173"/>
      <c r="Q18" s="112" t="s">
        <v>278</v>
      </c>
      <c r="R18" s="170" t="s">
        <v>279</v>
      </c>
      <c r="S18" s="111"/>
      <c r="T18" s="70"/>
      <c r="U18" s="480" t="s">
        <v>271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210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246</v>
      </c>
      <c r="J19" s="92" t="s">
        <v>21</v>
      </c>
      <c r="K19" s="91" t="s">
        <v>22</v>
      </c>
      <c r="L19" s="112" t="s">
        <v>240</v>
      </c>
      <c r="M19" s="112" t="s">
        <v>241</v>
      </c>
      <c r="N19" s="112" t="s">
        <v>492</v>
      </c>
      <c r="O19" s="109" t="s">
        <v>493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267</v>
      </c>
      <c r="AA19" s="92" t="s">
        <v>137</v>
      </c>
      <c r="AB19" s="92" t="s">
        <v>209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211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243</v>
      </c>
      <c r="O20" s="116" t="s">
        <v>243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MAY</v>
      </c>
      <c r="H21" s="34" t="s">
        <v>58</v>
      </c>
      <c r="I21" s="35"/>
      <c r="J21" s="339">
        <f>APRIL!E2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APRIL!G10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MAY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MAY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7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244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270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491</v>
      </c>
      <c r="O64" s="109" t="s">
        <v>494</v>
      </c>
      <c r="P64" s="173"/>
      <c r="Q64" s="112" t="s">
        <v>278</v>
      </c>
      <c r="R64" s="170" t="s">
        <v>279</v>
      </c>
      <c r="S64" s="111"/>
      <c r="T64" s="70"/>
      <c r="U64" s="480" t="s">
        <v>271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210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246</v>
      </c>
      <c r="J65" s="92" t="s">
        <v>21</v>
      </c>
      <c r="K65" s="91" t="s">
        <v>22</v>
      </c>
      <c r="L65" s="112" t="s">
        <v>240</v>
      </c>
      <c r="M65" s="112" t="s">
        <v>241</v>
      </c>
      <c r="N65" s="112" t="s">
        <v>492</v>
      </c>
      <c r="O65" s="109" t="s">
        <v>493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267</v>
      </c>
      <c r="AA65" s="92" t="s">
        <v>137</v>
      </c>
      <c r="AB65" s="92" t="s">
        <v>209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211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243</v>
      </c>
      <c r="O66" s="116" t="s">
        <v>243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MAY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APRIL!G56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MAY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MAY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7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270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491</v>
      </c>
      <c r="O110" s="109" t="s">
        <v>494</v>
      </c>
      <c r="P110" s="173"/>
      <c r="Q110" s="112" t="s">
        <v>278</v>
      </c>
      <c r="R110" s="170" t="s">
        <v>279</v>
      </c>
      <c r="S110" s="111"/>
      <c r="T110" s="70"/>
      <c r="U110" s="480" t="s">
        <v>271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210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246</v>
      </c>
      <c r="J111" s="92" t="s">
        <v>21</v>
      </c>
      <c r="K111" s="91" t="s">
        <v>22</v>
      </c>
      <c r="L111" s="112" t="s">
        <v>240</v>
      </c>
      <c r="M111" s="112" t="s">
        <v>241</v>
      </c>
      <c r="N111" s="112" t="s">
        <v>492</v>
      </c>
      <c r="O111" s="109" t="s">
        <v>493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267</v>
      </c>
      <c r="AA111" s="92" t="s">
        <v>137</v>
      </c>
      <c r="AB111" s="92" t="s">
        <v>209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211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243</v>
      </c>
      <c r="O112" s="116" t="s">
        <v>243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MAY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APRIL!G102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MAY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MAY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7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270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491</v>
      </c>
      <c r="O156" s="109" t="s">
        <v>494</v>
      </c>
      <c r="P156" s="173"/>
      <c r="Q156" s="112" t="s">
        <v>278</v>
      </c>
      <c r="R156" s="170" t="s">
        <v>279</v>
      </c>
      <c r="S156" s="111"/>
      <c r="T156" s="70"/>
      <c r="U156" s="480" t="s">
        <v>271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210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246</v>
      </c>
      <c r="J157" s="92" t="s">
        <v>21</v>
      </c>
      <c r="K157" s="91" t="s">
        <v>22</v>
      </c>
      <c r="L157" s="112" t="s">
        <v>240</v>
      </c>
      <c r="M157" s="112" t="s">
        <v>241</v>
      </c>
      <c r="N157" s="112" t="s">
        <v>492</v>
      </c>
      <c r="O157" s="109" t="s">
        <v>493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267</v>
      </c>
      <c r="AA157" s="92" t="s">
        <v>137</v>
      </c>
      <c r="AB157" s="92" t="s">
        <v>209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211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243</v>
      </c>
      <c r="O158" s="116" t="s">
        <v>243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MAY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APRIL!G148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MAY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MAY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7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270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491</v>
      </c>
      <c r="O202" s="109" t="s">
        <v>494</v>
      </c>
      <c r="P202" s="173"/>
      <c r="Q202" s="112" t="s">
        <v>278</v>
      </c>
      <c r="R202" s="170" t="s">
        <v>279</v>
      </c>
      <c r="S202" s="111"/>
      <c r="T202" s="70"/>
      <c r="U202" s="480" t="s">
        <v>271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210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246</v>
      </c>
      <c r="J203" s="92" t="s">
        <v>21</v>
      </c>
      <c r="K203" s="91" t="s">
        <v>22</v>
      </c>
      <c r="L203" s="112" t="s">
        <v>240</v>
      </c>
      <c r="M203" s="112" t="s">
        <v>241</v>
      </c>
      <c r="N203" s="112" t="s">
        <v>492</v>
      </c>
      <c r="O203" s="109" t="s">
        <v>493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267</v>
      </c>
      <c r="AA203" s="92" t="s">
        <v>137</v>
      </c>
      <c r="AB203" s="92" t="s">
        <v>209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211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243</v>
      </c>
      <c r="O204" s="116" t="s">
        <v>243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MAY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APRIL!G194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MAY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MAY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7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244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270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491</v>
      </c>
      <c r="O248" s="109" t="s">
        <v>494</v>
      </c>
      <c r="P248" s="173"/>
      <c r="Q248" s="112" t="s">
        <v>278</v>
      </c>
      <c r="R248" s="170" t="s">
        <v>279</v>
      </c>
      <c r="S248" s="111"/>
      <c r="T248" s="70"/>
      <c r="U248" s="480" t="s">
        <v>271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210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246</v>
      </c>
      <c r="J249" s="92" t="s">
        <v>21</v>
      </c>
      <c r="K249" s="91" t="s">
        <v>22</v>
      </c>
      <c r="L249" s="112" t="s">
        <v>240</v>
      </c>
      <c r="M249" s="112" t="s">
        <v>241</v>
      </c>
      <c r="N249" s="112" t="s">
        <v>492</v>
      </c>
      <c r="O249" s="109" t="s">
        <v>493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267</v>
      </c>
      <c r="AA249" s="92" t="s">
        <v>137</v>
      </c>
      <c r="AB249" s="92" t="s">
        <v>209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211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243</v>
      </c>
      <c r="O250" s="116" t="s">
        <v>243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MAY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APRIL!G240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MAY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MAY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7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270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491</v>
      </c>
      <c r="O294" s="109" t="s">
        <v>494</v>
      </c>
      <c r="P294" s="173"/>
      <c r="Q294" s="112" t="s">
        <v>278</v>
      </c>
      <c r="R294" s="170" t="s">
        <v>279</v>
      </c>
      <c r="S294" s="111"/>
      <c r="T294" s="70"/>
      <c r="U294" s="480" t="s">
        <v>271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210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246</v>
      </c>
      <c r="J295" s="92" t="s">
        <v>21</v>
      </c>
      <c r="K295" s="91" t="s">
        <v>22</v>
      </c>
      <c r="L295" s="112" t="s">
        <v>240</v>
      </c>
      <c r="M295" s="112" t="s">
        <v>241</v>
      </c>
      <c r="N295" s="112" t="s">
        <v>492</v>
      </c>
      <c r="O295" s="109" t="s">
        <v>493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267</v>
      </c>
      <c r="AA295" s="92" t="s">
        <v>137</v>
      </c>
      <c r="AB295" s="92" t="s">
        <v>209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211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243</v>
      </c>
      <c r="O296" s="116" t="s">
        <v>243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MAY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APRIL!G286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MAY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MAY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7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270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491</v>
      </c>
      <c r="O340" s="109" t="s">
        <v>494</v>
      </c>
      <c r="P340" s="173"/>
      <c r="Q340" s="112" t="s">
        <v>278</v>
      </c>
      <c r="R340" s="170" t="s">
        <v>279</v>
      </c>
      <c r="S340" s="111"/>
      <c r="T340" s="70"/>
      <c r="U340" s="480" t="s">
        <v>271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210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246</v>
      </c>
      <c r="J341" s="92" t="s">
        <v>21</v>
      </c>
      <c r="K341" s="91" t="s">
        <v>22</v>
      </c>
      <c r="L341" s="112" t="s">
        <v>240</v>
      </c>
      <c r="M341" s="112" t="s">
        <v>241</v>
      </c>
      <c r="N341" s="112" t="s">
        <v>492</v>
      </c>
      <c r="O341" s="109" t="s">
        <v>493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267</v>
      </c>
      <c r="AA341" s="92" t="s">
        <v>137</v>
      </c>
      <c r="AB341" s="92" t="s">
        <v>209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211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243</v>
      </c>
      <c r="O342" s="116" t="s">
        <v>243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MAY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APRIL!G332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MAY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MAY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7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270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491</v>
      </c>
      <c r="O386" s="109" t="s">
        <v>494</v>
      </c>
      <c r="P386" s="173"/>
      <c r="Q386" s="112" t="s">
        <v>278</v>
      </c>
      <c r="R386" s="170" t="s">
        <v>279</v>
      </c>
      <c r="S386" s="111"/>
      <c r="T386" s="70"/>
      <c r="U386" s="480" t="s">
        <v>271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210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246</v>
      </c>
      <c r="J387" s="92" t="s">
        <v>21</v>
      </c>
      <c r="K387" s="91" t="s">
        <v>22</v>
      </c>
      <c r="L387" s="112" t="s">
        <v>240</v>
      </c>
      <c r="M387" s="112" t="s">
        <v>241</v>
      </c>
      <c r="N387" s="112" t="s">
        <v>492</v>
      </c>
      <c r="O387" s="109" t="s">
        <v>493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267</v>
      </c>
      <c r="AA387" s="92" t="s">
        <v>137</v>
      </c>
      <c r="AB387" s="92" t="s">
        <v>209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211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243</v>
      </c>
      <c r="O388" s="116" t="s">
        <v>243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MAY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APRIL!G378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MAY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MAY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7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270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491</v>
      </c>
      <c r="O432" s="109" t="s">
        <v>494</v>
      </c>
      <c r="P432" s="173"/>
      <c r="Q432" s="112" t="s">
        <v>278</v>
      </c>
      <c r="R432" s="170" t="s">
        <v>279</v>
      </c>
      <c r="S432" s="111"/>
      <c r="T432" s="70"/>
      <c r="U432" s="480" t="s">
        <v>271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210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246</v>
      </c>
      <c r="J433" s="92" t="s">
        <v>21</v>
      </c>
      <c r="K433" s="91" t="s">
        <v>22</v>
      </c>
      <c r="L433" s="112" t="s">
        <v>240</v>
      </c>
      <c r="M433" s="112" t="s">
        <v>241</v>
      </c>
      <c r="N433" s="112" t="s">
        <v>492</v>
      </c>
      <c r="O433" s="109" t="s">
        <v>493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267</v>
      </c>
      <c r="AA433" s="92" t="s">
        <v>137</v>
      </c>
      <c r="AB433" s="92" t="s">
        <v>209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211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243</v>
      </c>
      <c r="O434" s="116" t="s">
        <v>243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MAY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121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261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96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487</v>
      </c>
      <c r="U471" s="531"/>
      <c r="V471" s="531"/>
      <c r="W471" s="532"/>
      <c r="X471" s="392"/>
      <c r="Y471" s="530" t="s">
        <v>487</v>
      </c>
      <c r="Z471" s="531"/>
      <c r="AA471" s="531"/>
      <c r="AB471" s="532"/>
      <c r="AC471" s="393"/>
      <c r="AD471" s="530" t="s">
        <v>487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262</v>
      </c>
      <c r="C472" s="57" t="s">
        <v>130</v>
      </c>
      <c r="D472" s="57" t="s">
        <v>262</v>
      </c>
      <c r="E472" s="57" t="s">
        <v>130</v>
      </c>
      <c r="F472" s="57" t="s">
        <v>262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251</v>
      </c>
      <c r="U472" s="526">
        <f>APRIL!U472</f>
        <v>0</v>
      </c>
      <c r="V472" s="526"/>
      <c r="W472" s="527"/>
      <c r="X472" s="392"/>
      <c r="Y472" s="394" t="s">
        <v>247</v>
      </c>
      <c r="Z472" s="526">
        <f>APRIL!Z472</f>
        <v>0</v>
      </c>
      <c r="AA472" s="526"/>
      <c r="AB472" s="527"/>
      <c r="AC472" s="393"/>
      <c r="AD472" s="394" t="s">
        <v>391</v>
      </c>
      <c r="AE472" s="526">
        <f>APRIL!AE472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153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212</v>
      </c>
      <c r="U473" s="526">
        <f>APRIL!U473</f>
        <v>0</v>
      </c>
      <c r="V473" s="526"/>
      <c r="W473" s="527"/>
      <c r="X473" s="392"/>
      <c r="Y473" s="394" t="s">
        <v>212</v>
      </c>
      <c r="Z473" s="526">
        <f>APRIL!Z473</f>
        <v>0</v>
      </c>
      <c r="AA473" s="526"/>
      <c r="AB473" s="527"/>
      <c r="AC473" s="393"/>
      <c r="AD473" s="394" t="s">
        <v>212</v>
      </c>
      <c r="AE473" s="526">
        <f>APRIL!AE473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269</v>
      </c>
      <c r="U474" s="526">
        <f>APRIL!U474</f>
        <v>0</v>
      </c>
      <c r="V474" s="526"/>
      <c r="W474" s="527"/>
      <c r="X474" s="392"/>
      <c r="Y474" s="394" t="s">
        <v>269</v>
      </c>
      <c r="Z474" s="526">
        <f>APRIL!Z474</f>
        <v>0</v>
      </c>
      <c r="AA474" s="526"/>
      <c r="AB474" s="527"/>
      <c r="AC474" s="393"/>
      <c r="AD474" s="394" t="s">
        <v>269</v>
      </c>
      <c r="AE474" s="526">
        <f>APRIL!AE474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213</v>
      </c>
      <c r="U475" s="528">
        <f>APRIL!U479</f>
        <v>0</v>
      </c>
      <c r="V475" s="528"/>
      <c r="W475" s="395"/>
      <c r="X475" s="392"/>
      <c r="Y475" s="394" t="s">
        <v>213</v>
      </c>
      <c r="Z475" s="528">
        <f>APRIL!Z479</f>
        <v>0</v>
      </c>
      <c r="AA475" s="528"/>
      <c r="AB475" s="395"/>
      <c r="AC475" s="393"/>
      <c r="AD475" s="394" t="s">
        <v>213</v>
      </c>
      <c r="AE475" s="528">
        <f>APRIL!AE479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214</v>
      </c>
      <c r="U476" s="529">
        <v>0</v>
      </c>
      <c r="V476" s="529"/>
      <c r="W476" s="395"/>
      <c r="X476" s="392"/>
      <c r="Y476" s="394" t="s">
        <v>214</v>
      </c>
      <c r="Z476" s="529">
        <v>0</v>
      </c>
      <c r="AA476" s="529"/>
      <c r="AB476" s="395"/>
      <c r="AC476" s="393"/>
      <c r="AD476" s="394" t="s">
        <v>214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215</v>
      </c>
      <c r="U477" s="529">
        <v>0</v>
      </c>
      <c r="V477" s="529"/>
      <c r="W477" s="395"/>
      <c r="X477" s="392"/>
      <c r="Y477" s="394" t="s">
        <v>215</v>
      </c>
      <c r="Z477" s="529">
        <v>0</v>
      </c>
      <c r="AA477" s="529"/>
      <c r="AB477" s="395"/>
      <c r="AC477" s="393"/>
      <c r="AD477" s="394" t="s">
        <v>215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154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216</v>
      </c>
      <c r="U478" s="529">
        <v>0</v>
      </c>
      <c r="V478" s="529"/>
      <c r="W478" s="395"/>
      <c r="X478" s="392"/>
      <c r="Y478" s="394" t="s">
        <v>216</v>
      </c>
      <c r="Z478" s="529">
        <v>0</v>
      </c>
      <c r="AA478" s="529"/>
      <c r="AB478" s="395"/>
      <c r="AC478" s="393"/>
      <c r="AD478" s="394" t="s">
        <v>216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227</v>
      </c>
      <c r="U479" s="528">
        <f>U475+U476+U477-U478</f>
        <v>0</v>
      </c>
      <c r="V479" s="528"/>
      <c r="W479" s="395"/>
      <c r="X479" s="392"/>
      <c r="Y479" s="394" t="s">
        <v>227</v>
      </c>
      <c r="Z479" s="528">
        <f>Z475+Z476+Z477-Z478</f>
        <v>0</v>
      </c>
      <c r="AA479" s="528"/>
      <c r="AB479" s="395"/>
      <c r="AC479" s="393"/>
      <c r="AD479" s="394" t="s">
        <v>227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155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289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252</v>
      </c>
      <c r="U482" s="526">
        <f>APRIL!U482</f>
        <v>0</v>
      </c>
      <c r="V482" s="526"/>
      <c r="W482" s="527"/>
      <c r="X482" s="392"/>
      <c r="Y482" s="394" t="s">
        <v>248</v>
      </c>
      <c r="Z482" s="526">
        <f>APRIL!Z482</f>
        <v>0</v>
      </c>
      <c r="AA482" s="526"/>
      <c r="AB482" s="527"/>
      <c r="AC482" s="393"/>
      <c r="AD482" s="394" t="s">
        <v>392</v>
      </c>
      <c r="AE482" s="526">
        <f>APRIL!AE482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272</v>
      </c>
      <c r="L483" s="486"/>
      <c r="M483" s="486"/>
      <c r="N483" s="486"/>
      <c r="O483" s="489">
        <f>H514</f>
        <v>0</v>
      </c>
      <c r="P483" s="489"/>
      <c r="Q483" s="131"/>
      <c r="R483" s="59" t="s">
        <v>239</v>
      </c>
      <c r="S483" s="59"/>
      <c r="T483" s="394" t="s">
        <v>212</v>
      </c>
      <c r="U483" s="526">
        <f>APRIL!U483</f>
        <v>0</v>
      </c>
      <c r="V483" s="526"/>
      <c r="W483" s="527"/>
      <c r="X483" s="392"/>
      <c r="Y483" s="394" t="s">
        <v>212</v>
      </c>
      <c r="Z483" s="526">
        <f>APRIL!Z483</f>
        <v>0</v>
      </c>
      <c r="AA483" s="526"/>
      <c r="AB483" s="527"/>
      <c r="AC483" s="398"/>
      <c r="AD483" s="394" t="s">
        <v>212</v>
      </c>
      <c r="AE483" s="526">
        <f>APRIL!AE483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269</v>
      </c>
      <c r="U484" s="526">
        <f>APRIL!U484</f>
        <v>0</v>
      </c>
      <c r="V484" s="526"/>
      <c r="W484" s="527"/>
      <c r="X484" s="392"/>
      <c r="Y484" s="394" t="s">
        <v>269</v>
      </c>
      <c r="Z484" s="526">
        <f>APRIL!Z484</f>
        <v>0</v>
      </c>
      <c r="AA484" s="526"/>
      <c r="AB484" s="527"/>
      <c r="AC484" s="399"/>
      <c r="AD484" s="394" t="s">
        <v>269</v>
      </c>
      <c r="AE484" s="526">
        <f>APRIL!AE484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416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213</v>
      </c>
      <c r="U485" s="528">
        <f>APRIL!U489</f>
        <v>0</v>
      </c>
      <c r="V485" s="528"/>
      <c r="W485" s="395"/>
      <c r="X485" s="392"/>
      <c r="Y485" s="394" t="s">
        <v>213</v>
      </c>
      <c r="Z485" s="528">
        <f>APRIL!Z489</f>
        <v>0</v>
      </c>
      <c r="AA485" s="528"/>
      <c r="AB485" s="395"/>
      <c r="AC485" s="393"/>
      <c r="AD485" s="394" t="s">
        <v>213</v>
      </c>
      <c r="AE485" s="528">
        <f>APRIL!AE489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214</v>
      </c>
      <c r="U486" s="529">
        <v>0</v>
      </c>
      <c r="V486" s="529"/>
      <c r="W486" s="395"/>
      <c r="X486" s="392"/>
      <c r="Y486" s="394" t="s">
        <v>214</v>
      </c>
      <c r="Z486" s="529">
        <v>0</v>
      </c>
      <c r="AA486" s="529"/>
      <c r="AB486" s="395"/>
      <c r="AC486" s="393"/>
      <c r="AD486" s="394" t="s">
        <v>214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215</v>
      </c>
      <c r="U487" s="529">
        <v>0</v>
      </c>
      <c r="V487" s="529"/>
      <c r="W487" s="395"/>
      <c r="X487" s="392"/>
      <c r="Y487" s="394" t="s">
        <v>215</v>
      </c>
      <c r="Z487" s="529">
        <v>0</v>
      </c>
      <c r="AA487" s="529"/>
      <c r="AB487" s="395"/>
      <c r="AC487" s="392"/>
      <c r="AD487" s="394" t="s">
        <v>215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216</v>
      </c>
      <c r="U488" s="529">
        <v>0</v>
      </c>
      <c r="V488" s="529"/>
      <c r="W488" s="395"/>
      <c r="X488" s="392"/>
      <c r="Y488" s="394" t="s">
        <v>216</v>
      </c>
      <c r="Z488" s="529">
        <v>0</v>
      </c>
      <c r="AA488" s="529"/>
      <c r="AB488" s="395"/>
      <c r="AC488" s="392"/>
      <c r="AD488" s="394" t="s">
        <v>216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5/31</v>
      </c>
      <c r="U489" s="528">
        <f>U485+U486+U487-U488</f>
        <v>0</v>
      </c>
      <c r="V489" s="528"/>
      <c r="W489" s="395"/>
      <c r="X489" s="392"/>
      <c r="Y489" s="394" t="str">
        <f>Y479</f>
        <v>AS OF 5/31</v>
      </c>
      <c r="Z489" s="528">
        <f>Z485+Z486+Z487-Z488</f>
        <v>0</v>
      </c>
      <c r="AA489" s="528"/>
      <c r="AB489" s="395"/>
      <c r="AC489" s="392"/>
      <c r="AD489" s="394" t="str">
        <f>AD479</f>
        <v>AS OF 5/31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253</v>
      </c>
      <c r="U492" s="526">
        <f>APRIL!U492</f>
        <v>0</v>
      </c>
      <c r="V492" s="526"/>
      <c r="W492" s="527"/>
      <c r="X492" s="392"/>
      <c r="Y492" s="394" t="s">
        <v>249</v>
      </c>
      <c r="Z492" s="526">
        <f>APRIL!Z492</f>
        <v>0</v>
      </c>
      <c r="AA492" s="526"/>
      <c r="AB492" s="527"/>
      <c r="AC492" s="393"/>
      <c r="AD492" s="394" t="s">
        <v>393</v>
      </c>
      <c r="AE492" s="526">
        <f>APRIL!AE492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212</v>
      </c>
      <c r="U493" s="526">
        <f>APRIL!U493</f>
        <v>0</v>
      </c>
      <c r="V493" s="526"/>
      <c r="W493" s="527"/>
      <c r="X493" s="392"/>
      <c r="Y493" s="394" t="s">
        <v>212</v>
      </c>
      <c r="Z493" s="526">
        <f>APRIL!Z493</f>
        <v>0</v>
      </c>
      <c r="AA493" s="526"/>
      <c r="AB493" s="527"/>
      <c r="AC493" s="398"/>
      <c r="AD493" s="394" t="s">
        <v>212</v>
      </c>
      <c r="AE493" s="526">
        <f>APRIL!AE493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269</v>
      </c>
      <c r="U494" s="526">
        <f>APRIL!U494</f>
        <v>0</v>
      </c>
      <c r="V494" s="526"/>
      <c r="W494" s="527"/>
      <c r="X494" s="392"/>
      <c r="Y494" s="394" t="s">
        <v>269</v>
      </c>
      <c r="Z494" s="526">
        <f>APRIL!Z494</f>
        <v>0</v>
      </c>
      <c r="AA494" s="526"/>
      <c r="AB494" s="527"/>
      <c r="AC494" s="399"/>
      <c r="AD494" s="394" t="s">
        <v>269</v>
      </c>
      <c r="AE494" s="526">
        <f>APRIL!AE494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213</v>
      </c>
      <c r="U495" s="528">
        <f>APRIL!U499</f>
        <v>0</v>
      </c>
      <c r="V495" s="528"/>
      <c r="W495" s="395"/>
      <c r="X495" s="392"/>
      <c r="Y495" s="394" t="s">
        <v>213</v>
      </c>
      <c r="Z495" s="528">
        <f>APRIL!Z499</f>
        <v>0</v>
      </c>
      <c r="AA495" s="528"/>
      <c r="AB495" s="395"/>
      <c r="AC495" s="392"/>
      <c r="AD495" s="394" t="s">
        <v>213</v>
      </c>
      <c r="AE495" s="528">
        <f>APRIL!AE499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214</v>
      </c>
      <c r="U496" s="529">
        <v>0</v>
      </c>
      <c r="V496" s="529"/>
      <c r="W496" s="395"/>
      <c r="X496" s="392"/>
      <c r="Y496" s="394" t="s">
        <v>214</v>
      </c>
      <c r="Z496" s="529">
        <v>0</v>
      </c>
      <c r="AA496" s="529"/>
      <c r="AB496" s="395"/>
      <c r="AC496" s="392"/>
      <c r="AD496" s="394" t="s">
        <v>214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215</v>
      </c>
      <c r="U497" s="529">
        <v>0</v>
      </c>
      <c r="V497" s="529"/>
      <c r="W497" s="395"/>
      <c r="X497" s="392"/>
      <c r="Y497" s="394" t="s">
        <v>215</v>
      </c>
      <c r="Z497" s="529">
        <v>0</v>
      </c>
      <c r="AA497" s="529"/>
      <c r="AB497" s="395"/>
      <c r="AC497" s="392"/>
      <c r="AD497" s="394" t="s">
        <v>215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216</v>
      </c>
      <c r="U498" s="529">
        <v>0</v>
      </c>
      <c r="V498" s="529"/>
      <c r="W498" s="395"/>
      <c r="X498" s="392"/>
      <c r="Y498" s="394" t="s">
        <v>216</v>
      </c>
      <c r="Z498" s="529">
        <v>0</v>
      </c>
      <c r="AA498" s="529"/>
      <c r="AB498" s="395"/>
      <c r="AC498" s="392"/>
      <c r="AD498" s="394" t="s">
        <v>216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5/31</v>
      </c>
      <c r="U499" s="528">
        <f>U495+U496+U497-U498</f>
        <v>0</v>
      </c>
      <c r="V499" s="528"/>
      <c r="W499" s="395"/>
      <c r="X499" s="392"/>
      <c r="Y499" s="394" t="str">
        <f>Y489</f>
        <v>AS OF 5/31</v>
      </c>
      <c r="Z499" s="528">
        <f>Z495+Z496+Z497-Z498</f>
        <v>0</v>
      </c>
      <c r="AA499" s="528"/>
      <c r="AB499" s="395"/>
      <c r="AC499" s="392"/>
      <c r="AD499" s="394" t="str">
        <f>AD489</f>
        <v>AS OF 5/31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254</v>
      </c>
      <c r="U502" s="526">
        <f>APRIL!U502</f>
        <v>0</v>
      </c>
      <c r="V502" s="526"/>
      <c r="W502" s="527"/>
      <c r="X502" s="392"/>
      <c r="Y502" s="394" t="s">
        <v>250</v>
      </c>
      <c r="Z502" s="526">
        <f>APRIL!Z502</f>
        <v>0</v>
      </c>
      <c r="AA502" s="526"/>
      <c r="AB502" s="527"/>
      <c r="AC502" s="393"/>
      <c r="AD502" s="394" t="s">
        <v>442</v>
      </c>
      <c r="AE502" s="526">
        <f>APRIL!AE502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212</v>
      </c>
      <c r="U503" s="526">
        <f>APRIL!U503</f>
        <v>0</v>
      </c>
      <c r="V503" s="526"/>
      <c r="W503" s="527"/>
      <c r="X503" s="392"/>
      <c r="Y503" s="394" t="s">
        <v>212</v>
      </c>
      <c r="Z503" s="526">
        <f>APRIL!Z503</f>
        <v>0</v>
      </c>
      <c r="AA503" s="526"/>
      <c r="AB503" s="527"/>
      <c r="AC503" s="398"/>
      <c r="AD503" s="394" t="s">
        <v>212</v>
      </c>
      <c r="AE503" s="526">
        <f>APRIL!AE503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269</v>
      </c>
      <c r="U504" s="526">
        <f>APRIL!U504</f>
        <v>0</v>
      </c>
      <c r="V504" s="526"/>
      <c r="W504" s="527"/>
      <c r="X504" s="392"/>
      <c r="Y504" s="394" t="s">
        <v>269</v>
      </c>
      <c r="Z504" s="526">
        <f>APRIL!Z504</f>
        <v>0</v>
      </c>
      <c r="AA504" s="526"/>
      <c r="AB504" s="527"/>
      <c r="AC504" s="399"/>
      <c r="AD504" s="394" t="s">
        <v>269</v>
      </c>
      <c r="AE504" s="526">
        <f>APRIL!AE504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213</v>
      </c>
      <c r="U505" s="528">
        <f>APRIL!U509</f>
        <v>0</v>
      </c>
      <c r="V505" s="528"/>
      <c r="W505" s="395"/>
      <c r="X505" s="392"/>
      <c r="Y505" s="394" t="s">
        <v>213</v>
      </c>
      <c r="Z505" s="528">
        <f>APRIL!Z509</f>
        <v>0</v>
      </c>
      <c r="AA505" s="528"/>
      <c r="AB505" s="395"/>
      <c r="AC505" s="392"/>
      <c r="AD505" s="394" t="s">
        <v>213</v>
      </c>
      <c r="AE505" s="528">
        <f>APRIL!AE509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214</v>
      </c>
      <c r="U506" s="529">
        <v>0</v>
      </c>
      <c r="V506" s="529"/>
      <c r="W506" s="395"/>
      <c r="X506" s="392"/>
      <c r="Y506" s="394" t="s">
        <v>214</v>
      </c>
      <c r="Z506" s="529">
        <v>0</v>
      </c>
      <c r="AA506" s="529"/>
      <c r="AB506" s="395"/>
      <c r="AC506" s="392"/>
      <c r="AD506" s="394" t="s">
        <v>214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215</v>
      </c>
      <c r="U507" s="529">
        <v>0</v>
      </c>
      <c r="V507" s="529"/>
      <c r="W507" s="395"/>
      <c r="X507" s="392"/>
      <c r="Y507" s="394" t="s">
        <v>215</v>
      </c>
      <c r="Z507" s="529">
        <v>0</v>
      </c>
      <c r="AA507" s="529"/>
      <c r="AB507" s="395"/>
      <c r="AC507" s="392"/>
      <c r="AD507" s="394" t="s">
        <v>215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216</v>
      </c>
      <c r="U508" s="529">
        <v>0</v>
      </c>
      <c r="V508" s="529"/>
      <c r="W508" s="395"/>
      <c r="X508" s="392"/>
      <c r="Y508" s="394" t="s">
        <v>216</v>
      </c>
      <c r="Z508" s="529">
        <v>0</v>
      </c>
      <c r="AA508" s="529"/>
      <c r="AB508" s="395"/>
      <c r="AC508" s="392"/>
      <c r="AD508" s="394" t="s">
        <v>216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5/31</v>
      </c>
      <c r="U509" s="528">
        <f>U505+U506+U507-U508</f>
        <v>0</v>
      </c>
      <c r="V509" s="528"/>
      <c r="W509" s="395"/>
      <c r="X509" s="392"/>
      <c r="Y509" s="394" t="str">
        <f>Y499</f>
        <v>AS OF 5/31</v>
      </c>
      <c r="Z509" s="528">
        <f>Z505+Z506+Z507-Z508</f>
        <v>0</v>
      </c>
      <c r="AA509" s="528"/>
      <c r="AB509" s="395"/>
      <c r="AC509" s="392"/>
      <c r="AD509" s="394" t="str">
        <f>AD499</f>
        <v>AS OF 5/31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276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C2jMKTNUUTrMoI6r6BPJKNfGMplhF3dSgnjyvz0C1OGeaWNKW63LtDjTcOV7RlwI3qIZ4uYjDiD91N8AvtpAtg==" saltValue="H+ZFnagXznNMbYbra3HzXQ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375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373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244</v>
      </c>
      <c r="B5" s="49"/>
      <c r="C5" s="49"/>
      <c r="D5" s="49"/>
      <c r="E5" s="49"/>
      <c r="F5" s="49"/>
      <c r="G5" s="389" t="s">
        <v>441</v>
      </c>
      <c r="H5" s="209" t="s">
        <v>365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323</v>
      </c>
      <c r="B7" s="49"/>
      <c r="C7" s="49"/>
      <c r="D7" s="49"/>
      <c r="E7" s="49"/>
      <c r="F7" s="49"/>
      <c r="G7" s="49"/>
      <c r="H7" s="49"/>
      <c r="I7" s="49" t="s">
        <v>324</v>
      </c>
      <c r="J7" s="210">
        <f>AprRpt!J39</f>
        <v>0</v>
      </c>
      <c r="K7" s="49"/>
    </row>
    <row r="8" spans="1:11" ht="15.6" customHeight="1" x14ac:dyDescent="0.2">
      <c r="A8" s="198" t="s">
        <v>325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326</v>
      </c>
      <c r="B9" s="49"/>
      <c r="C9" s="49"/>
      <c r="D9" s="49"/>
      <c r="E9" s="49"/>
      <c r="F9" s="49"/>
      <c r="G9" s="49"/>
      <c r="H9" s="49"/>
      <c r="I9" s="212">
        <f>SUM(MAY!$B$7)</f>
        <v>0</v>
      </c>
      <c r="J9" s="213"/>
      <c r="K9" s="49"/>
    </row>
    <row r="10" spans="1:11" ht="15.6" customHeight="1" x14ac:dyDescent="0.2">
      <c r="A10" s="49" t="s">
        <v>390</v>
      </c>
      <c r="B10" s="49"/>
      <c r="C10" s="49"/>
      <c r="D10" s="49"/>
      <c r="E10" s="49"/>
      <c r="F10" s="49"/>
      <c r="G10" s="49"/>
      <c r="H10" s="49"/>
      <c r="I10" s="214">
        <f>SUM(MAY!$C$7)</f>
        <v>0</v>
      </c>
      <c r="J10" s="213"/>
      <c r="K10" s="49"/>
    </row>
    <row r="11" spans="1:11" ht="15.6" customHeight="1" x14ac:dyDescent="0.2">
      <c r="A11" s="49" t="s">
        <v>327</v>
      </c>
      <c r="B11" s="49"/>
      <c r="C11" s="49"/>
      <c r="D11" s="49"/>
      <c r="E11" s="49"/>
      <c r="F11" s="49"/>
      <c r="G11" s="49"/>
      <c r="H11" s="49"/>
      <c r="I11" s="214">
        <f>SUM(MAY!$D$7)</f>
        <v>0</v>
      </c>
      <c r="J11" s="213"/>
      <c r="K11" s="49"/>
    </row>
    <row r="12" spans="1:11" ht="15.6" customHeight="1" x14ac:dyDescent="0.2">
      <c r="A12" s="49" t="s">
        <v>328</v>
      </c>
      <c r="B12" s="49"/>
      <c r="C12" s="49"/>
      <c r="D12" s="49"/>
      <c r="E12" s="49"/>
      <c r="F12" s="49"/>
      <c r="G12" s="49"/>
      <c r="H12" s="49"/>
      <c r="I12" s="214">
        <f>SUM(MAY!$E$7)</f>
        <v>0</v>
      </c>
      <c r="J12" s="213"/>
      <c r="K12" s="49"/>
    </row>
    <row r="13" spans="1:11" ht="15.6" customHeight="1" x14ac:dyDescent="0.2">
      <c r="A13" s="49" t="s">
        <v>299</v>
      </c>
      <c r="B13" s="49"/>
      <c r="C13" s="49"/>
      <c r="D13" s="49"/>
      <c r="E13" s="49"/>
      <c r="F13" s="49"/>
      <c r="G13" s="49"/>
      <c r="H13" s="49"/>
      <c r="I13" s="214">
        <f>SUM(MAY!$F$7)</f>
        <v>0</v>
      </c>
      <c r="J13" s="213"/>
      <c r="K13" s="49"/>
    </row>
    <row r="14" spans="1:11" ht="15.6" customHeight="1" x14ac:dyDescent="0.2">
      <c r="A14" s="49" t="s">
        <v>329</v>
      </c>
      <c r="B14" s="49"/>
      <c r="C14" s="49"/>
      <c r="D14" s="49"/>
      <c r="E14" s="49"/>
      <c r="F14" s="49"/>
      <c r="G14" s="49"/>
      <c r="H14" s="49"/>
      <c r="I14" s="214">
        <f>SUM(MAY!$L$7:$O$7)</f>
        <v>0</v>
      </c>
      <c r="J14" s="213"/>
      <c r="K14" s="49"/>
    </row>
    <row r="15" spans="1:11" ht="15.6" customHeight="1" x14ac:dyDescent="0.2">
      <c r="A15" s="49"/>
      <c r="B15" s="49" t="s">
        <v>330</v>
      </c>
      <c r="C15" s="49" t="s">
        <v>300</v>
      </c>
      <c r="D15" s="49"/>
      <c r="E15" s="49"/>
      <c r="F15" s="49"/>
      <c r="G15" s="49"/>
      <c r="H15" s="49"/>
      <c r="I15" s="214">
        <f>SUM(MAY!$Q$7:$R$7)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301</v>
      </c>
      <c r="D16" s="49"/>
      <c r="E16" s="49"/>
      <c r="F16" s="49"/>
      <c r="G16" s="49"/>
      <c r="H16" s="49"/>
      <c r="I16" s="215">
        <f>SUM(MAY!$P$7)</f>
        <v>0</v>
      </c>
      <c r="J16" s="213"/>
      <c r="K16" s="49"/>
    </row>
    <row r="17" spans="1:11" ht="15.6" customHeight="1" thickBot="1" x14ac:dyDescent="0.25">
      <c r="A17" s="49"/>
      <c r="B17" s="198" t="s">
        <v>331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332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244</v>
      </c>
      <c r="K19" s="49"/>
    </row>
    <row r="20" spans="1:11" ht="15.6" customHeight="1" x14ac:dyDescent="0.2">
      <c r="A20" s="49" t="s">
        <v>333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303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334</v>
      </c>
      <c r="B22" s="49"/>
      <c r="C22" s="49"/>
      <c r="D22" s="49"/>
      <c r="E22" s="49"/>
      <c r="F22" s="49"/>
      <c r="G22" s="49"/>
      <c r="H22" s="210">
        <f>SUM(MAY!$U$7)</f>
        <v>0</v>
      </c>
      <c r="I22" s="49"/>
      <c r="J22" s="213"/>
      <c r="K22" s="49"/>
    </row>
    <row r="23" spans="1:11" ht="15.6" customHeight="1" x14ac:dyDescent="0.2">
      <c r="A23" s="49" t="s">
        <v>335</v>
      </c>
      <c r="B23" s="49"/>
      <c r="C23" s="49"/>
      <c r="D23" s="49"/>
      <c r="E23" s="49"/>
      <c r="F23" s="49"/>
      <c r="G23" s="49"/>
      <c r="H23" s="218">
        <f>SUM(MAY!$V$7)</f>
        <v>0</v>
      </c>
      <c r="I23" s="49"/>
      <c r="J23" s="213"/>
      <c r="K23" s="49"/>
    </row>
    <row r="24" spans="1:11" ht="15.6" customHeight="1" thickBot="1" x14ac:dyDescent="0.25">
      <c r="A24" s="49" t="s">
        <v>336</v>
      </c>
      <c r="B24" s="49"/>
      <c r="C24" s="49"/>
      <c r="D24" s="49"/>
      <c r="E24" s="49"/>
      <c r="F24" s="49"/>
      <c r="G24" s="49"/>
      <c r="H24" s="218">
        <f>SUM(MAY!$W$7:'MAY'!$X$7)</f>
        <v>0</v>
      </c>
      <c r="I24" s="49"/>
      <c r="J24" s="213"/>
      <c r="K24" s="49"/>
    </row>
    <row r="25" spans="1:11" ht="15.6" customHeight="1" thickBot="1" x14ac:dyDescent="0.25">
      <c r="A25" s="49" t="s">
        <v>337</v>
      </c>
      <c r="B25" s="49"/>
      <c r="C25" s="49"/>
      <c r="D25" s="49"/>
      <c r="E25" s="49"/>
      <c r="F25" s="49"/>
      <c r="G25" s="49"/>
      <c r="H25" s="215">
        <f>SUM(MAY!$Y$7)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304</v>
      </c>
      <c r="B26" s="49"/>
      <c r="C26" s="49"/>
      <c r="D26" s="49"/>
      <c r="E26" s="49"/>
      <c r="F26" s="49"/>
      <c r="G26" s="49"/>
      <c r="H26" s="49"/>
      <c r="I26" s="214">
        <f>SUM(MAY!$Z$7)</f>
        <v>0</v>
      </c>
      <c r="J26" s="213"/>
      <c r="K26" s="49"/>
    </row>
    <row r="27" spans="1:11" ht="15.6" customHeight="1" x14ac:dyDescent="0.2">
      <c r="A27" s="49" t="s">
        <v>305</v>
      </c>
      <c r="B27" s="49"/>
      <c r="C27" s="49"/>
      <c r="D27" s="49"/>
      <c r="E27" s="49"/>
      <c r="F27" s="49"/>
      <c r="G27" s="49"/>
      <c r="H27" s="49"/>
      <c r="I27" s="214">
        <f>SUM(MAY!$AA$7)</f>
        <v>0</v>
      </c>
      <c r="J27" s="213"/>
      <c r="K27" s="49"/>
    </row>
    <row r="28" spans="1:11" ht="15.6" customHeight="1" x14ac:dyDescent="0.2">
      <c r="A28" s="49" t="s">
        <v>338</v>
      </c>
      <c r="B28" s="49"/>
      <c r="C28" s="49"/>
      <c r="D28" s="49"/>
      <c r="E28" s="49"/>
      <c r="F28" s="49"/>
      <c r="G28" s="49"/>
      <c r="H28" s="49"/>
      <c r="I28" s="214">
        <f>SUM(MAY!$AB$7)</f>
        <v>0</v>
      </c>
      <c r="J28" s="213"/>
      <c r="K28" s="49"/>
    </row>
    <row r="29" spans="1:11" ht="15.6" customHeight="1" x14ac:dyDescent="0.2">
      <c r="A29" s="49" t="s">
        <v>339</v>
      </c>
      <c r="B29" s="49"/>
      <c r="C29" s="49"/>
      <c r="D29" s="49"/>
      <c r="E29" s="49"/>
      <c r="F29" s="49"/>
      <c r="G29" s="49"/>
      <c r="H29" s="49"/>
      <c r="I29" s="214">
        <f>SUM(MAY!$AC$7)</f>
        <v>0</v>
      </c>
      <c r="J29" s="213"/>
      <c r="K29" s="49"/>
    </row>
    <row r="30" spans="1:11" ht="15.6" customHeight="1" x14ac:dyDescent="0.2">
      <c r="A30" s="49" t="s">
        <v>340</v>
      </c>
      <c r="B30" s="49"/>
      <c r="C30" s="49"/>
      <c r="D30" s="49"/>
      <c r="E30" s="49"/>
      <c r="F30" s="49"/>
      <c r="G30" s="49"/>
      <c r="H30" s="49"/>
      <c r="I30" s="214">
        <f>SUM(MAY!$AD$7)</f>
        <v>0</v>
      </c>
      <c r="J30" s="213"/>
      <c r="K30" s="49"/>
    </row>
    <row r="31" spans="1:11" ht="15.6" customHeight="1" x14ac:dyDescent="0.2">
      <c r="A31" s="49" t="s">
        <v>341</v>
      </c>
      <c r="B31" s="49"/>
      <c r="C31" s="49"/>
      <c r="D31" s="49"/>
      <c r="E31" s="49"/>
      <c r="F31" s="49"/>
      <c r="G31" s="49"/>
      <c r="H31" s="49"/>
      <c r="I31" s="214">
        <f>SUM(MAY!$AE$7)</f>
        <v>0</v>
      </c>
      <c r="J31" s="213"/>
      <c r="K31" s="49"/>
    </row>
    <row r="32" spans="1:11" ht="15.6" customHeight="1" x14ac:dyDescent="0.2">
      <c r="A32" s="49" t="s">
        <v>342</v>
      </c>
      <c r="B32" s="49"/>
      <c r="C32" s="49"/>
      <c r="D32" s="49"/>
      <c r="E32" s="49"/>
      <c r="F32" s="49"/>
      <c r="G32" s="49"/>
      <c r="H32" s="49"/>
      <c r="I32" s="214">
        <f>SUM(MAY!$AF$7)</f>
        <v>0</v>
      </c>
      <c r="J32" s="213"/>
      <c r="K32" s="49"/>
    </row>
    <row r="33" spans="1:11" ht="15.6" customHeight="1" x14ac:dyDescent="0.2">
      <c r="A33" s="49" t="s">
        <v>343</v>
      </c>
      <c r="B33" s="49"/>
      <c r="C33" s="49"/>
      <c r="D33" s="49"/>
      <c r="E33" s="49"/>
      <c r="F33" s="49"/>
      <c r="G33" s="49"/>
      <c r="H33" s="49"/>
      <c r="I33" s="214">
        <f>SUM(MAY!$AG$7)</f>
        <v>0</v>
      </c>
      <c r="J33" s="213"/>
      <c r="K33" s="49"/>
    </row>
    <row r="34" spans="1:11" ht="15.6" customHeight="1" x14ac:dyDescent="0.2">
      <c r="A34" s="49" t="s">
        <v>344</v>
      </c>
      <c r="B34" s="49"/>
      <c r="C34" s="49"/>
      <c r="D34" s="49"/>
      <c r="E34" s="49"/>
      <c r="F34" s="49"/>
      <c r="G34" s="49"/>
      <c r="H34" s="49"/>
      <c r="I34" s="214">
        <f>SUM(MAY!$AH$7)</f>
        <v>0</v>
      </c>
      <c r="J34" s="213"/>
      <c r="K34" s="49"/>
    </row>
    <row r="35" spans="1:11" ht="15.6" customHeight="1" x14ac:dyDescent="0.2">
      <c r="A35" s="49" t="s">
        <v>344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345</v>
      </c>
      <c r="B36" s="49"/>
      <c r="C36" s="49"/>
      <c r="D36" s="49"/>
      <c r="E36" s="49"/>
      <c r="F36" s="49"/>
      <c r="G36" s="49"/>
      <c r="H36" s="49"/>
      <c r="I36" s="214">
        <f>SUM(MAY!$AJ$7)</f>
        <v>0</v>
      </c>
      <c r="J36" s="213"/>
      <c r="K36" s="49"/>
    </row>
    <row r="37" spans="1:11" ht="15.6" customHeight="1" thickBot="1" x14ac:dyDescent="0.25">
      <c r="A37" s="49" t="s">
        <v>346</v>
      </c>
      <c r="B37" s="49"/>
      <c r="C37" s="49"/>
      <c r="D37" s="49"/>
      <c r="E37" s="49"/>
      <c r="F37" s="49"/>
      <c r="G37" s="49"/>
      <c r="H37" s="49"/>
      <c r="I37" s="215">
        <f>SUM(MAY!$AK$7)</f>
        <v>0</v>
      </c>
      <c r="J37" s="213"/>
      <c r="K37" s="49"/>
    </row>
    <row r="38" spans="1:11" ht="15.6" customHeight="1" thickBot="1" x14ac:dyDescent="0.25">
      <c r="A38" s="221" t="s">
        <v>347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306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348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349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350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244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351</v>
      </c>
      <c r="E46" s="49"/>
      <c r="F46" s="49"/>
      <c r="G46" s="49"/>
      <c r="H46" s="188"/>
      <c r="I46" s="188"/>
      <c r="J46" s="224" t="s">
        <v>352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244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353</v>
      </c>
      <c r="B49" s="21"/>
      <c r="C49" s="21" t="s">
        <v>354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355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356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MPKtLmQe7Tp/J4Ucld3r8HdpR2+RJiD9PpstOD7PLd3nceC8dirjnLcnhCrjGvPEaOG45G1szrfePgdHvRsXEg==" saltValue="7wMSryeoPhly18RivD75a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HK1459"/>
  <sheetViews>
    <sheetView zoomScaleNormal="100" workbookViewId="0">
      <pane ySplit="7" topLeftCell="A8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491</v>
      </c>
      <c r="O4" s="78" t="s">
        <v>494</v>
      </c>
      <c r="P4" s="182"/>
      <c r="Q4" s="71" t="s">
        <v>278</v>
      </c>
      <c r="R4" s="73" t="s">
        <v>279</v>
      </c>
      <c r="S4" s="96"/>
      <c r="T4" s="475"/>
      <c r="U4" s="515" t="s">
        <v>271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210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208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246</v>
      </c>
      <c r="J5" s="71" t="s">
        <v>21</v>
      </c>
      <c r="K5" s="73" t="s">
        <v>22</v>
      </c>
      <c r="L5" s="71" t="s">
        <v>240</v>
      </c>
      <c r="M5" s="71" t="s">
        <v>241</v>
      </c>
      <c r="N5" s="71" t="s">
        <v>492</v>
      </c>
      <c r="O5" s="78" t="s">
        <v>493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267</v>
      </c>
      <c r="AA5" s="71" t="s">
        <v>137</v>
      </c>
      <c r="AB5" s="71" t="s">
        <v>209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211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243</v>
      </c>
      <c r="O6" s="85" t="s">
        <v>243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JUNE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MAY!G10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454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156</v>
      </c>
      <c r="D11" s="150" t="s">
        <v>245</v>
      </c>
      <c r="E11" s="29">
        <f>MAY!E11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JUNE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270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491</v>
      </c>
      <c r="O18" s="109" t="s">
        <v>494</v>
      </c>
      <c r="P18" s="173"/>
      <c r="Q18" s="112" t="s">
        <v>278</v>
      </c>
      <c r="R18" s="170" t="s">
        <v>279</v>
      </c>
      <c r="S18" s="111"/>
      <c r="T18" s="70"/>
      <c r="U18" s="480" t="s">
        <v>271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210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246</v>
      </c>
      <c r="J19" s="92" t="s">
        <v>21</v>
      </c>
      <c r="K19" s="91" t="s">
        <v>22</v>
      </c>
      <c r="L19" s="112" t="s">
        <v>240</v>
      </c>
      <c r="M19" s="112" t="s">
        <v>241</v>
      </c>
      <c r="N19" s="112" t="s">
        <v>492</v>
      </c>
      <c r="O19" s="109" t="s">
        <v>493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267</v>
      </c>
      <c r="AA19" s="92" t="s">
        <v>137</v>
      </c>
      <c r="AB19" s="92" t="s">
        <v>209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211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243</v>
      </c>
      <c r="O20" s="116" t="s">
        <v>243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JUNE</v>
      </c>
      <c r="H21" s="34" t="s">
        <v>58</v>
      </c>
      <c r="I21" s="35"/>
      <c r="J21" s="339">
        <f>MAY!E2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MAY!G10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JUNE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JUNE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244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270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491</v>
      </c>
      <c r="O64" s="109" t="s">
        <v>494</v>
      </c>
      <c r="P64" s="173"/>
      <c r="Q64" s="112" t="s">
        <v>278</v>
      </c>
      <c r="R64" s="170" t="s">
        <v>279</v>
      </c>
      <c r="S64" s="111"/>
      <c r="T64" s="70"/>
      <c r="U64" s="480" t="s">
        <v>271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210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246</v>
      </c>
      <c r="J65" s="92" t="s">
        <v>21</v>
      </c>
      <c r="K65" s="91" t="s">
        <v>22</v>
      </c>
      <c r="L65" s="112" t="s">
        <v>240</v>
      </c>
      <c r="M65" s="112" t="s">
        <v>241</v>
      </c>
      <c r="N65" s="112" t="s">
        <v>492</v>
      </c>
      <c r="O65" s="109" t="s">
        <v>493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267</v>
      </c>
      <c r="AA65" s="92" t="s">
        <v>137</v>
      </c>
      <c r="AB65" s="92" t="s">
        <v>209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211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243</v>
      </c>
      <c r="O66" s="116" t="s">
        <v>243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JUNE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MAY!G56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JUNE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JUNE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270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491</v>
      </c>
      <c r="O110" s="109" t="s">
        <v>494</v>
      </c>
      <c r="P110" s="173"/>
      <c r="Q110" s="112" t="s">
        <v>278</v>
      </c>
      <c r="R110" s="170" t="s">
        <v>279</v>
      </c>
      <c r="S110" s="111"/>
      <c r="T110" s="70"/>
      <c r="U110" s="480" t="s">
        <v>271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210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246</v>
      </c>
      <c r="J111" s="92" t="s">
        <v>21</v>
      </c>
      <c r="K111" s="91" t="s">
        <v>22</v>
      </c>
      <c r="L111" s="112" t="s">
        <v>240</v>
      </c>
      <c r="M111" s="112" t="s">
        <v>241</v>
      </c>
      <c r="N111" s="112" t="s">
        <v>492</v>
      </c>
      <c r="O111" s="109" t="s">
        <v>493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267</v>
      </c>
      <c r="AA111" s="92" t="s">
        <v>137</v>
      </c>
      <c r="AB111" s="92" t="s">
        <v>209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211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243</v>
      </c>
      <c r="O112" s="116" t="s">
        <v>243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JUNE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MAY!G102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JUNE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JUNE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270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491</v>
      </c>
      <c r="O156" s="109" t="s">
        <v>494</v>
      </c>
      <c r="P156" s="173"/>
      <c r="Q156" s="112" t="s">
        <v>278</v>
      </c>
      <c r="R156" s="170" t="s">
        <v>279</v>
      </c>
      <c r="S156" s="111"/>
      <c r="T156" s="70"/>
      <c r="U156" s="480" t="s">
        <v>271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210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246</v>
      </c>
      <c r="J157" s="92" t="s">
        <v>21</v>
      </c>
      <c r="K157" s="91" t="s">
        <v>22</v>
      </c>
      <c r="L157" s="112" t="s">
        <v>240</v>
      </c>
      <c r="M157" s="112" t="s">
        <v>241</v>
      </c>
      <c r="N157" s="112" t="s">
        <v>492</v>
      </c>
      <c r="O157" s="109" t="s">
        <v>493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267</v>
      </c>
      <c r="AA157" s="92" t="s">
        <v>137</v>
      </c>
      <c r="AB157" s="92" t="s">
        <v>209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211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243</v>
      </c>
      <c r="O158" s="116" t="s">
        <v>243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JUNE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MAY!G148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JUNE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JUNE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270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491</v>
      </c>
      <c r="O202" s="109" t="s">
        <v>494</v>
      </c>
      <c r="P202" s="173"/>
      <c r="Q202" s="112" t="s">
        <v>278</v>
      </c>
      <c r="R202" s="170" t="s">
        <v>279</v>
      </c>
      <c r="S202" s="111"/>
      <c r="T202" s="70"/>
      <c r="U202" s="480" t="s">
        <v>271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210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246</v>
      </c>
      <c r="J203" s="92" t="s">
        <v>21</v>
      </c>
      <c r="K203" s="91" t="s">
        <v>22</v>
      </c>
      <c r="L203" s="112" t="s">
        <v>240</v>
      </c>
      <c r="M203" s="112" t="s">
        <v>241</v>
      </c>
      <c r="N203" s="112" t="s">
        <v>492</v>
      </c>
      <c r="O203" s="109" t="s">
        <v>493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267</v>
      </c>
      <c r="AA203" s="92" t="s">
        <v>137</v>
      </c>
      <c r="AB203" s="92" t="s">
        <v>209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211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243</v>
      </c>
      <c r="O204" s="116" t="s">
        <v>243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JUNE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MAY!G194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JUNE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JUNE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244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270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491</v>
      </c>
      <c r="O248" s="109" t="s">
        <v>494</v>
      </c>
      <c r="P248" s="173"/>
      <c r="Q248" s="112" t="s">
        <v>278</v>
      </c>
      <c r="R248" s="170" t="s">
        <v>279</v>
      </c>
      <c r="S248" s="111"/>
      <c r="T248" s="70"/>
      <c r="U248" s="480" t="s">
        <v>271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210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246</v>
      </c>
      <c r="J249" s="92" t="s">
        <v>21</v>
      </c>
      <c r="K249" s="91" t="s">
        <v>22</v>
      </c>
      <c r="L249" s="112" t="s">
        <v>240</v>
      </c>
      <c r="M249" s="112" t="s">
        <v>241</v>
      </c>
      <c r="N249" s="112" t="s">
        <v>492</v>
      </c>
      <c r="O249" s="109" t="s">
        <v>493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267</v>
      </c>
      <c r="AA249" s="92" t="s">
        <v>137</v>
      </c>
      <c r="AB249" s="92" t="s">
        <v>209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211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243</v>
      </c>
      <c r="O250" s="116" t="s">
        <v>243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JUNE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MAY!G240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JUNE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JUNE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270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491</v>
      </c>
      <c r="O294" s="109" t="s">
        <v>494</v>
      </c>
      <c r="P294" s="173"/>
      <c r="Q294" s="112" t="s">
        <v>278</v>
      </c>
      <c r="R294" s="170" t="s">
        <v>279</v>
      </c>
      <c r="S294" s="111"/>
      <c r="T294" s="70"/>
      <c r="U294" s="480" t="s">
        <v>271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210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246</v>
      </c>
      <c r="J295" s="92" t="s">
        <v>21</v>
      </c>
      <c r="K295" s="91" t="s">
        <v>22</v>
      </c>
      <c r="L295" s="112" t="s">
        <v>240</v>
      </c>
      <c r="M295" s="112" t="s">
        <v>241</v>
      </c>
      <c r="N295" s="112" t="s">
        <v>492</v>
      </c>
      <c r="O295" s="109" t="s">
        <v>493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267</v>
      </c>
      <c r="AA295" s="92" t="s">
        <v>137</v>
      </c>
      <c r="AB295" s="92" t="s">
        <v>209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211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243</v>
      </c>
      <c r="O296" s="116" t="s">
        <v>243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JUNE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MAY!G286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JUNE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JUNE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270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491</v>
      </c>
      <c r="O340" s="109" t="s">
        <v>494</v>
      </c>
      <c r="P340" s="173"/>
      <c r="Q340" s="112" t="s">
        <v>278</v>
      </c>
      <c r="R340" s="170" t="s">
        <v>279</v>
      </c>
      <c r="S340" s="111"/>
      <c r="T340" s="70"/>
      <c r="U340" s="480" t="s">
        <v>271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210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246</v>
      </c>
      <c r="J341" s="92" t="s">
        <v>21</v>
      </c>
      <c r="K341" s="91" t="s">
        <v>22</v>
      </c>
      <c r="L341" s="112" t="s">
        <v>240</v>
      </c>
      <c r="M341" s="112" t="s">
        <v>241</v>
      </c>
      <c r="N341" s="112" t="s">
        <v>492</v>
      </c>
      <c r="O341" s="109" t="s">
        <v>493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267</v>
      </c>
      <c r="AA341" s="92" t="s">
        <v>137</v>
      </c>
      <c r="AB341" s="92" t="s">
        <v>209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211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243</v>
      </c>
      <c r="O342" s="116" t="s">
        <v>243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JUNE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MAY!G332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JUNE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JUNE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270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491</v>
      </c>
      <c r="O386" s="109" t="s">
        <v>494</v>
      </c>
      <c r="P386" s="173"/>
      <c r="Q386" s="112" t="s">
        <v>278</v>
      </c>
      <c r="R386" s="170" t="s">
        <v>279</v>
      </c>
      <c r="S386" s="111"/>
      <c r="T386" s="70"/>
      <c r="U386" s="480" t="s">
        <v>271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210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246</v>
      </c>
      <c r="J387" s="92" t="s">
        <v>21</v>
      </c>
      <c r="K387" s="91" t="s">
        <v>22</v>
      </c>
      <c r="L387" s="112" t="s">
        <v>240</v>
      </c>
      <c r="M387" s="112" t="s">
        <v>241</v>
      </c>
      <c r="N387" s="112" t="s">
        <v>492</v>
      </c>
      <c r="O387" s="109" t="s">
        <v>493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267</v>
      </c>
      <c r="AA387" s="92" t="s">
        <v>137</v>
      </c>
      <c r="AB387" s="92" t="s">
        <v>209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211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243</v>
      </c>
      <c r="O388" s="116" t="s">
        <v>243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JUNE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MAY!G378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JUNE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JUNE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270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491</v>
      </c>
      <c r="O432" s="109" t="s">
        <v>494</v>
      </c>
      <c r="P432" s="173"/>
      <c r="Q432" s="112" t="s">
        <v>278</v>
      </c>
      <c r="R432" s="170" t="s">
        <v>279</v>
      </c>
      <c r="S432" s="111"/>
      <c r="T432" s="70"/>
      <c r="U432" s="480" t="s">
        <v>271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210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246</v>
      </c>
      <c r="J433" s="92" t="s">
        <v>21</v>
      </c>
      <c r="K433" s="91" t="s">
        <v>22</v>
      </c>
      <c r="L433" s="112" t="s">
        <v>240</v>
      </c>
      <c r="M433" s="112" t="s">
        <v>241</v>
      </c>
      <c r="N433" s="112" t="s">
        <v>492</v>
      </c>
      <c r="O433" s="109" t="s">
        <v>493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267</v>
      </c>
      <c r="AA433" s="92" t="s">
        <v>137</v>
      </c>
      <c r="AB433" s="92" t="s">
        <v>209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211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243</v>
      </c>
      <c r="O434" s="116" t="s">
        <v>243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JUNE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122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261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156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487</v>
      </c>
      <c r="U471" s="531"/>
      <c r="V471" s="531"/>
      <c r="W471" s="532"/>
      <c r="X471" s="392"/>
      <c r="Y471" s="530" t="s">
        <v>487</v>
      </c>
      <c r="Z471" s="531"/>
      <c r="AA471" s="531"/>
      <c r="AB471" s="532"/>
      <c r="AC471" s="393"/>
      <c r="AD471" s="530" t="s">
        <v>487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262</v>
      </c>
      <c r="C472" s="57" t="s">
        <v>130</v>
      </c>
      <c r="D472" s="57" t="s">
        <v>262</v>
      </c>
      <c r="E472" s="57" t="s">
        <v>130</v>
      </c>
      <c r="F472" s="57" t="s">
        <v>262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251</v>
      </c>
      <c r="U472" s="526">
        <f>MAY!U472</f>
        <v>0</v>
      </c>
      <c r="V472" s="526"/>
      <c r="W472" s="527"/>
      <c r="X472" s="392"/>
      <c r="Y472" s="394" t="s">
        <v>247</v>
      </c>
      <c r="Z472" s="526">
        <f>MAY!Z472</f>
        <v>0</v>
      </c>
      <c r="AA472" s="526"/>
      <c r="AB472" s="527"/>
      <c r="AC472" s="393"/>
      <c r="AD472" s="394" t="s">
        <v>391</v>
      </c>
      <c r="AE472" s="526">
        <f>MAY!AE472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157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212</v>
      </c>
      <c r="U473" s="526">
        <f>MAY!U473</f>
        <v>0</v>
      </c>
      <c r="V473" s="526"/>
      <c r="W473" s="527"/>
      <c r="X473" s="392"/>
      <c r="Y473" s="394" t="s">
        <v>212</v>
      </c>
      <c r="Z473" s="526">
        <f>MAY!Z473</f>
        <v>0</v>
      </c>
      <c r="AA473" s="526"/>
      <c r="AB473" s="527"/>
      <c r="AC473" s="393"/>
      <c r="AD473" s="394" t="s">
        <v>212</v>
      </c>
      <c r="AE473" s="526">
        <f>MAY!AE473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269</v>
      </c>
      <c r="U474" s="526">
        <f>MAY!U474</f>
        <v>0</v>
      </c>
      <c r="V474" s="526"/>
      <c r="W474" s="527"/>
      <c r="X474" s="392"/>
      <c r="Y474" s="394" t="s">
        <v>269</v>
      </c>
      <c r="Z474" s="526">
        <f>MAY!Z474</f>
        <v>0</v>
      </c>
      <c r="AA474" s="526"/>
      <c r="AB474" s="527"/>
      <c r="AC474" s="393"/>
      <c r="AD474" s="394" t="s">
        <v>269</v>
      </c>
      <c r="AE474" s="526">
        <f>MAY!AE474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213</v>
      </c>
      <c r="U475" s="528">
        <f>MAY!U479</f>
        <v>0</v>
      </c>
      <c r="V475" s="528"/>
      <c r="W475" s="395"/>
      <c r="X475" s="392"/>
      <c r="Y475" s="394" t="s">
        <v>213</v>
      </c>
      <c r="Z475" s="528">
        <f>MAY!Z479</f>
        <v>0</v>
      </c>
      <c r="AA475" s="528"/>
      <c r="AB475" s="395"/>
      <c r="AC475" s="393"/>
      <c r="AD475" s="394" t="s">
        <v>213</v>
      </c>
      <c r="AE475" s="528">
        <f>MAY!AE479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214</v>
      </c>
      <c r="U476" s="529">
        <v>0</v>
      </c>
      <c r="V476" s="529"/>
      <c r="W476" s="395"/>
      <c r="X476" s="392"/>
      <c r="Y476" s="394" t="s">
        <v>214</v>
      </c>
      <c r="Z476" s="529">
        <v>0</v>
      </c>
      <c r="AA476" s="529"/>
      <c r="AB476" s="395"/>
      <c r="AC476" s="393"/>
      <c r="AD476" s="394" t="s">
        <v>214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215</v>
      </c>
      <c r="U477" s="529">
        <v>0</v>
      </c>
      <c r="V477" s="529"/>
      <c r="W477" s="395"/>
      <c r="X477" s="392"/>
      <c r="Y477" s="394" t="s">
        <v>215</v>
      </c>
      <c r="Z477" s="529">
        <v>0</v>
      </c>
      <c r="AA477" s="529"/>
      <c r="AB477" s="395"/>
      <c r="AC477" s="393"/>
      <c r="AD477" s="394" t="s">
        <v>215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158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216</v>
      </c>
      <c r="U478" s="529">
        <v>0</v>
      </c>
      <c r="V478" s="529"/>
      <c r="W478" s="395"/>
      <c r="X478" s="392"/>
      <c r="Y478" s="394" t="s">
        <v>216</v>
      </c>
      <c r="Z478" s="529">
        <v>0</v>
      </c>
      <c r="AA478" s="529"/>
      <c r="AB478" s="395"/>
      <c r="AC478" s="393"/>
      <c r="AD478" s="394" t="s">
        <v>216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228</v>
      </c>
      <c r="U479" s="528">
        <f>U475+U476+U477-U478</f>
        <v>0</v>
      </c>
      <c r="V479" s="528"/>
      <c r="W479" s="395"/>
      <c r="X479" s="392"/>
      <c r="Y479" s="394" t="s">
        <v>228</v>
      </c>
      <c r="Z479" s="528">
        <f>Z475+Z476+Z477-Z478</f>
        <v>0</v>
      </c>
      <c r="AA479" s="528"/>
      <c r="AB479" s="395"/>
      <c r="AC479" s="393"/>
      <c r="AD479" s="394" t="s">
        <v>228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159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289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252</v>
      </c>
      <c r="U482" s="526">
        <f>MAY!U482</f>
        <v>0</v>
      </c>
      <c r="V482" s="526"/>
      <c r="W482" s="527"/>
      <c r="X482" s="392"/>
      <c r="Y482" s="394" t="s">
        <v>248</v>
      </c>
      <c r="Z482" s="526">
        <f>MAY!Z482</f>
        <v>0</v>
      </c>
      <c r="AA482" s="526"/>
      <c r="AB482" s="527"/>
      <c r="AC482" s="393"/>
      <c r="AD482" s="394" t="s">
        <v>392</v>
      </c>
      <c r="AE482" s="526">
        <f>MAY!AE482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272</v>
      </c>
      <c r="L483" s="486"/>
      <c r="M483" s="486"/>
      <c r="N483" s="486"/>
      <c r="O483" s="489">
        <f>H514</f>
        <v>0</v>
      </c>
      <c r="P483" s="489"/>
      <c r="Q483" s="131"/>
      <c r="R483" s="59" t="s">
        <v>239</v>
      </c>
      <c r="S483" s="59"/>
      <c r="T483" s="394" t="s">
        <v>212</v>
      </c>
      <c r="U483" s="526">
        <f>MAY!U483</f>
        <v>0</v>
      </c>
      <c r="V483" s="526"/>
      <c r="W483" s="527"/>
      <c r="X483" s="392"/>
      <c r="Y483" s="394" t="s">
        <v>212</v>
      </c>
      <c r="Z483" s="526">
        <f>MAY!Z483</f>
        <v>0</v>
      </c>
      <c r="AA483" s="526"/>
      <c r="AB483" s="527"/>
      <c r="AC483" s="398"/>
      <c r="AD483" s="394" t="s">
        <v>212</v>
      </c>
      <c r="AE483" s="526">
        <f>MAY!AE483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269</v>
      </c>
      <c r="U484" s="526">
        <f>MAY!U484</f>
        <v>0</v>
      </c>
      <c r="V484" s="526"/>
      <c r="W484" s="527"/>
      <c r="X484" s="392"/>
      <c r="Y484" s="394" t="s">
        <v>269</v>
      </c>
      <c r="Z484" s="526">
        <f>MAY!Z484</f>
        <v>0</v>
      </c>
      <c r="AA484" s="526"/>
      <c r="AB484" s="527"/>
      <c r="AC484" s="399"/>
      <c r="AD484" s="394" t="s">
        <v>269</v>
      </c>
      <c r="AE484" s="526">
        <f>MAY!AE484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417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213</v>
      </c>
      <c r="U485" s="528">
        <f>MAY!U489</f>
        <v>0</v>
      </c>
      <c r="V485" s="528"/>
      <c r="W485" s="395"/>
      <c r="X485" s="392"/>
      <c r="Y485" s="394" t="s">
        <v>213</v>
      </c>
      <c r="Z485" s="528">
        <f>MAY!Z489</f>
        <v>0</v>
      </c>
      <c r="AA485" s="528"/>
      <c r="AB485" s="395"/>
      <c r="AC485" s="393"/>
      <c r="AD485" s="394" t="s">
        <v>213</v>
      </c>
      <c r="AE485" s="528">
        <f>MAY!AE489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214</v>
      </c>
      <c r="U486" s="529">
        <v>0</v>
      </c>
      <c r="V486" s="529"/>
      <c r="W486" s="395"/>
      <c r="X486" s="392"/>
      <c r="Y486" s="394" t="s">
        <v>214</v>
      </c>
      <c r="Z486" s="529">
        <v>0</v>
      </c>
      <c r="AA486" s="529"/>
      <c r="AB486" s="395"/>
      <c r="AC486" s="393"/>
      <c r="AD486" s="394" t="s">
        <v>214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215</v>
      </c>
      <c r="U487" s="529">
        <v>0</v>
      </c>
      <c r="V487" s="529"/>
      <c r="W487" s="395"/>
      <c r="X487" s="392"/>
      <c r="Y487" s="394" t="s">
        <v>215</v>
      </c>
      <c r="Z487" s="529">
        <v>0</v>
      </c>
      <c r="AA487" s="529"/>
      <c r="AB487" s="395"/>
      <c r="AC487" s="392"/>
      <c r="AD487" s="394" t="s">
        <v>215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216</v>
      </c>
      <c r="U488" s="529">
        <v>0</v>
      </c>
      <c r="V488" s="529"/>
      <c r="W488" s="395"/>
      <c r="X488" s="392"/>
      <c r="Y488" s="394" t="s">
        <v>216</v>
      </c>
      <c r="Z488" s="529">
        <v>0</v>
      </c>
      <c r="AA488" s="529"/>
      <c r="AB488" s="395"/>
      <c r="AC488" s="392"/>
      <c r="AD488" s="394" t="s">
        <v>216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 t="s">
        <v>244</v>
      </c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6/30</v>
      </c>
      <c r="U489" s="528">
        <f>U485+U486+U487-U488</f>
        <v>0</v>
      </c>
      <c r="V489" s="528"/>
      <c r="W489" s="395"/>
      <c r="X489" s="392"/>
      <c r="Y489" s="394" t="str">
        <f>Y479</f>
        <v>AS OF 6/30</v>
      </c>
      <c r="Z489" s="528">
        <f>Z485+Z486+Z487-Z488</f>
        <v>0</v>
      </c>
      <c r="AA489" s="528"/>
      <c r="AB489" s="395"/>
      <c r="AC489" s="392"/>
      <c r="AD489" s="394" t="str">
        <f>AD479</f>
        <v>AS OF 6/30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253</v>
      </c>
      <c r="U492" s="526">
        <f>MAY!U492</f>
        <v>0</v>
      </c>
      <c r="V492" s="526"/>
      <c r="W492" s="527"/>
      <c r="X492" s="392"/>
      <c r="Y492" s="394" t="s">
        <v>249</v>
      </c>
      <c r="Z492" s="526">
        <f>MAY!Z492</f>
        <v>0</v>
      </c>
      <c r="AA492" s="526"/>
      <c r="AB492" s="527"/>
      <c r="AC492" s="393"/>
      <c r="AD492" s="394" t="s">
        <v>393</v>
      </c>
      <c r="AE492" s="526">
        <f>MAY!AE492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212</v>
      </c>
      <c r="U493" s="526">
        <f>MAY!U493</f>
        <v>0</v>
      </c>
      <c r="V493" s="526"/>
      <c r="W493" s="527"/>
      <c r="X493" s="392"/>
      <c r="Y493" s="394" t="s">
        <v>212</v>
      </c>
      <c r="Z493" s="526">
        <f>MAY!Z493</f>
        <v>0</v>
      </c>
      <c r="AA493" s="526"/>
      <c r="AB493" s="527"/>
      <c r="AC493" s="398"/>
      <c r="AD493" s="394" t="s">
        <v>212</v>
      </c>
      <c r="AE493" s="526">
        <f>MAY!AE493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269</v>
      </c>
      <c r="U494" s="526">
        <f>MAY!U494</f>
        <v>0</v>
      </c>
      <c r="V494" s="526"/>
      <c r="W494" s="527"/>
      <c r="X494" s="392"/>
      <c r="Y494" s="394" t="s">
        <v>269</v>
      </c>
      <c r="Z494" s="526">
        <f>MAY!Z494</f>
        <v>0</v>
      </c>
      <c r="AA494" s="526"/>
      <c r="AB494" s="527"/>
      <c r="AC494" s="399"/>
      <c r="AD494" s="394" t="s">
        <v>269</v>
      </c>
      <c r="AE494" s="526">
        <f>MAY!AE494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213</v>
      </c>
      <c r="U495" s="528">
        <f>MAY!U499</f>
        <v>0</v>
      </c>
      <c r="V495" s="528"/>
      <c r="W495" s="395"/>
      <c r="X495" s="392"/>
      <c r="Y495" s="394" t="s">
        <v>213</v>
      </c>
      <c r="Z495" s="528">
        <f>MAY!Z499</f>
        <v>0</v>
      </c>
      <c r="AA495" s="528"/>
      <c r="AB495" s="395"/>
      <c r="AC495" s="392"/>
      <c r="AD495" s="394" t="s">
        <v>213</v>
      </c>
      <c r="AE495" s="528">
        <f>MAY!AE499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214</v>
      </c>
      <c r="U496" s="529">
        <v>0</v>
      </c>
      <c r="V496" s="529"/>
      <c r="W496" s="395"/>
      <c r="X496" s="392"/>
      <c r="Y496" s="394" t="s">
        <v>214</v>
      </c>
      <c r="Z496" s="529">
        <v>0</v>
      </c>
      <c r="AA496" s="529"/>
      <c r="AB496" s="395"/>
      <c r="AC496" s="392"/>
      <c r="AD496" s="394" t="s">
        <v>214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215</v>
      </c>
      <c r="U497" s="529">
        <v>0</v>
      </c>
      <c r="V497" s="529"/>
      <c r="W497" s="395"/>
      <c r="X497" s="392"/>
      <c r="Y497" s="394" t="s">
        <v>215</v>
      </c>
      <c r="Z497" s="529">
        <v>0</v>
      </c>
      <c r="AA497" s="529"/>
      <c r="AB497" s="395"/>
      <c r="AC497" s="392"/>
      <c r="AD497" s="394" t="s">
        <v>215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216</v>
      </c>
      <c r="U498" s="529">
        <v>0</v>
      </c>
      <c r="V498" s="529"/>
      <c r="W498" s="395"/>
      <c r="X498" s="392"/>
      <c r="Y498" s="394" t="s">
        <v>216</v>
      </c>
      <c r="Z498" s="529">
        <v>0</v>
      </c>
      <c r="AA498" s="529"/>
      <c r="AB498" s="395"/>
      <c r="AC498" s="392"/>
      <c r="AD498" s="394" t="s">
        <v>216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6/30</v>
      </c>
      <c r="U499" s="528">
        <f>U495+U496+U497-U498</f>
        <v>0</v>
      </c>
      <c r="V499" s="528"/>
      <c r="W499" s="395"/>
      <c r="X499" s="392"/>
      <c r="Y499" s="394" t="str">
        <f>Y489</f>
        <v>AS OF 6/30</v>
      </c>
      <c r="Z499" s="528">
        <f>Z495+Z496+Z497-Z498</f>
        <v>0</v>
      </c>
      <c r="AA499" s="528"/>
      <c r="AB499" s="395"/>
      <c r="AC499" s="392"/>
      <c r="AD499" s="394" t="str">
        <f>AD489</f>
        <v>AS OF 6/30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254</v>
      </c>
      <c r="U502" s="526">
        <f>MAY!U502</f>
        <v>0</v>
      </c>
      <c r="V502" s="526"/>
      <c r="W502" s="527"/>
      <c r="X502" s="392"/>
      <c r="Y502" s="394" t="s">
        <v>250</v>
      </c>
      <c r="Z502" s="526">
        <f>MAY!Z502</f>
        <v>0</v>
      </c>
      <c r="AA502" s="526"/>
      <c r="AB502" s="527"/>
      <c r="AC502" s="393"/>
      <c r="AD502" s="394" t="s">
        <v>442</v>
      </c>
      <c r="AE502" s="526">
        <f>MAY!AE502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212</v>
      </c>
      <c r="U503" s="526">
        <f>MAY!U503</f>
        <v>0</v>
      </c>
      <c r="V503" s="526"/>
      <c r="W503" s="527"/>
      <c r="X503" s="392"/>
      <c r="Y503" s="394" t="s">
        <v>212</v>
      </c>
      <c r="Z503" s="526">
        <f>MAY!Z503</f>
        <v>0</v>
      </c>
      <c r="AA503" s="526"/>
      <c r="AB503" s="527"/>
      <c r="AC503" s="398"/>
      <c r="AD503" s="394" t="s">
        <v>212</v>
      </c>
      <c r="AE503" s="526">
        <f>MAY!AE503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269</v>
      </c>
      <c r="U504" s="526">
        <f>MAY!U504</f>
        <v>0</v>
      </c>
      <c r="V504" s="526"/>
      <c r="W504" s="527"/>
      <c r="X504" s="392"/>
      <c r="Y504" s="394" t="s">
        <v>269</v>
      </c>
      <c r="Z504" s="526">
        <f>MAY!Z504</f>
        <v>0</v>
      </c>
      <c r="AA504" s="526"/>
      <c r="AB504" s="527"/>
      <c r="AC504" s="399"/>
      <c r="AD504" s="394" t="s">
        <v>269</v>
      </c>
      <c r="AE504" s="526">
        <f>MAY!AE504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213</v>
      </c>
      <c r="U505" s="528">
        <f>MAY!U509</f>
        <v>0</v>
      </c>
      <c r="V505" s="528"/>
      <c r="W505" s="395"/>
      <c r="X505" s="392"/>
      <c r="Y505" s="394" t="s">
        <v>213</v>
      </c>
      <c r="Z505" s="528">
        <f>MAY!Z509</f>
        <v>0</v>
      </c>
      <c r="AA505" s="528"/>
      <c r="AB505" s="395"/>
      <c r="AC505" s="392"/>
      <c r="AD505" s="394" t="s">
        <v>213</v>
      </c>
      <c r="AE505" s="528">
        <f>MAY!AE509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214</v>
      </c>
      <c r="U506" s="529">
        <v>0</v>
      </c>
      <c r="V506" s="529"/>
      <c r="W506" s="395"/>
      <c r="X506" s="392"/>
      <c r="Y506" s="394" t="s">
        <v>214</v>
      </c>
      <c r="Z506" s="529">
        <v>0</v>
      </c>
      <c r="AA506" s="529"/>
      <c r="AB506" s="395"/>
      <c r="AC506" s="392"/>
      <c r="AD506" s="394" t="s">
        <v>214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215</v>
      </c>
      <c r="U507" s="529">
        <v>0</v>
      </c>
      <c r="V507" s="529"/>
      <c r="W507" s="395"/>
      <c r="X507" s="392"/>
      <c r="Y507" s="394" t="s">
        <v>215</v>
      </c>
      <c r="Z507" s="529">
        <v>0</v>
      </c>
      <c r="AA507" s="529"/>
      <c r="AB507" s="395"/>
      <c r="AC507" s="392"/>
      <c r="AD507" s="394" t="s">
        <v>215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216</v>
      </c>
      <c r="U508" s="529">
        <v>0</v>
      </c>
      <c r="V508" s="529"/>
      <c r="W508" s="395"/>
      <c r="X508" s="392"/>
      <c r="Y508" s="394" t="s">
        <v>216</v>
      </c>
      <c r="Z508" s="529">
        <v>0</v>
      </c>
      <c r="AA508" s="529"/>
      <c r="AB508" s="395"/>
      <c r="AC508" s="392"/>
      <c r="AD508" s="394" t="s">
        <v>216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6/30</v>
      </c>
      <c r="U509" s="528">
        <f>U505+U506+U507-U508</f>
        <v>0</v>
      </c>
      <c r="V509" s="528"/>
      <c r="W509" s="395"/>
      <c r="X509" s="392"/>
      <c r="Y509" s="394" t="str">
        <f>Y499</f>
        <v>AS OF 6/30</v>
      </c>
      <c r="Z509" s="528">
        <f>Z505+Z506+Z507-Z508</f>
        <v>0</v>
      </c>
      <c r="AA509" s="528"/>
      <c r="AB509" s="395"/>
      <c r="AC509" s="392"/>
      <c r="AD509" s="394" t="str">
        <f>AD499</f>
        <v>AS OF 6/30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276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5zv2FLsIkn7k0nnDghCuySBuUyfPqSzWiV1BYva90XyQy+X/iTPsRa+GuT9lZdYGvWEXPf6p1C3S1KouEou/fA==" saltValue="Mpm6f8yMup2PlgT75sW8mA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375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373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244</v>
      </c>
      <c r="B5" s="49"/>
      <c r="C5" s="49"/>
      <c r="D5" s="49"/>
      <c r="E5" s="49"/>
      <c r="F5" s="49"/>
      <c r="G5" s="389" t="s">
        <v>441</v>
      </c>
      <c r="H5" s="209" t="s">
        <v>366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323</v>
      </c>
      <c r="B7" s="49"/>
      <c r="C7" s="49"/>
      <c r="D7" s="49"/>
      <c r="E7" s="49"/>
      <c r="F7" s="49"/>
      <c r="G7" s="49"/>
      <c r="H7" s="49"/>
      <c r="I7" s="49" t="s">
        <v>324</v>
      </c>
      <c r="J7" s="210">
        <f>MayRpt!J39</f>
        <v>0</v>
      </c>
      <c r="K7" s="49"/>
    </row>
    <row r="8" spans="1:11" ht="15.6" customHeight="1" x14ac:dyDescent="0.2">
      <c r="A8" s="198" t="s">
        <v>325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326</v>
      </c>
      <c r="B9" s="49"/>
      <c r="C9" s="49"/>
      <c r="D9" s="49"/>
      <c r="E9" s="49"/>
      <c r="F9" s="49"/>
      <c r="G9" s="49"/>
      <c r="H9" s="49"/>
      <c r="I9" s="212">
        <f>SUM(JUNE!$B$7)</f>
        <v>0</v>
      </c>
      <c r="J9" s="213"/>
      <c r="K9" s="49"/>
    </row>
    <row r="10" spans="1:11" ht="15.6" customHeight="1" x14ac:dyDescent="0.2">
      <c r="A10" s="49" t="s">
        <v>390</v>
      </c>
      <c r="B10" s="49"/>
      <c r="C10" s="49"/>
      <c r="D10" s="49"/>
      <c r="E10" s="49"/>
      <c r="F10" s="49"/>
      <c r="G10" s="49"/>
      <c r="H10" s="49"/>
      <c r="I10" s="214">
        <f>SUM(JUNE!$C$7)</f>
        <v>0</v>
      </c>
      <c r="J10" s="213"/>
      <c r="K10" s="49"/>
    </row>
    <row r="11" spans="1:11" ht="15.6" customHeight="1" x14ac:dyDescent="0.2">
      <c r="A11" s="49" t="s">
        <v>327</v>
      </c>
      <c r="B11" s="49"/>
      <c r="C11" s="49"/>
      <c r="D11" s="49"/>
      <c r="E11" s="49"/>
      <c r="F11" s="49"/>
      <c r="G11" s="49"/>
      <c r="H11" s="49"/>
      <c r="I11" s="214">
        <f>SUM(JUNE!$D$7)</f>
        <v>0</v>
      </c>
      <c r="J11" s="213"/>
      <c r="K11" s="49"/>
    </row>
    <row r="12" spans="1:11" ht="15.6" customHeight="1" x14ac:dyDescent="0.2">
      <c r="A12" s="49" t="s">
        <v>328</v>
      </c>
      <c r="B12" s="49"/>
      <c r="C12" s="49"/>
      <c r="D12" s="49"/>
      <c r="E12" s="49"/>
      <c r="F12" s="49"/>
      <c r="G12" s="49"/>
      <c r="H12" s="49"/>
      <c r="I12" s="214">
        <f>SUM(JUNE!$E$7)</f>
        <v>0</v>
      </c>
      <c r="J12" s="213"/>
      <c r="K12" s="49"/>
    </row>
    <row r="13" spans="1:11" ht="15.6" customHeight="1" x14ac:dyDescent="0.2">
      <c r="A13" s="49" t="s">
        <v>299</v>
      </c>
      <c r="B13" s="49"/>
      <c r="C13" s="49"/>
      <c r="D13" s="49"/>
      <c r="E13" s="49"/>
      <c r="F13" s="49"/>
      <c r="G13" s="49"/>
      <c r="H13" s="49"/>
      <c r="I13" s="214">
        <f>SUM(JUNE!$F$7)</f>
        <v>0</v>
      </c>
      <c r="J13" s="213"/>
      <c r="K13" s="49"/>
    </row>
    <row r="14" spans="1:11" ht="15.6" customHeight="1" x14ac:dyDescent="0.2">
      <c r="A14" s="49" t="s">
        <v>329</v>
      </c>
      <c r="B14" s="49"/>
      <c r="C14" s="49"/>
      <c r="D14" s="49"/>
      <c r="E14" s="49"/>
      <c r="F14" s="49"/>
      <c r="G14" s="49"/>
      <c r="H14" s="49"/>
      <c r="I14" s="214">
        <f>SUM(JUNE!$L$7:$O$7)</f>
        <v>0</v>
      </c>
      <c r="J14" s="213"/>
      <c r="K14" s="49"/>
    </row>
    <row r="15" spans="1:11" ht="15.6" customHeight="1" x14ac:dyDescent="0.2">
      <c r="A15" s="49"/>
      <c r="B15" s="49" t="s">
        <v>330</v>
      </c>
      <c r="C15" s="49" t="s">
        <v>300</v>
      </c>
      <c r="D15" s="49"/>
      <c r="E15" s="49"/>
      <c r="F15" s="49"/>
      <c r="G15" s="49"/>
      <c r="H15" s="49"/>
      <c r="I15" s="214">
        <f>SUM(JUNE!$Q$7:$R$7)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301</v>
      </c>
      <c r="D16" s="49"/>
      <c r="E16" s="49"/>
      <c r="F16" s="49"/>
      <c r="G16" s="49"/>
      <c r="H16" s="49"/>
      <c r="I16" s="215">
        <f>SUM(JUNE!$P$7)</f>
        <v>0</v>
      </c>
      <c r="J16" s="213"/>
      <c r="K16" s="49"/>
    </row>
    <row r="17" spans="1:11" ht="15.6" customHeight="1" thickBot="1" x14ac:dyDescent="0.25">
      <c r="A17" s="49"/>
      <c r="B17" s="198" t="s">
        <v>331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332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244</v>
      </c>
      <c r="K19" s="49"/>
    </row>
    <row r="20" spans="1:11" ht="15.6" customHeight="1" x14ac:dyDescent="0.2">
      <c r="A20" s="49" t="s">
        <v>333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303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334</v>
      </c>
      <c r="B22" s="49"/>
      <c r="C22" s="49"/>
      <c r="D22" s="49"/>
      <c r="E22" s="49"/>
      <c r="F22" s="49"/>
      <c r="G22" s="49"/>
      <c r="H22" s="210">
        <f>SUM(JUNE!$U$7)</f>
        <v>0</v>
      </c>
      <c r="I22" s="49"/>
      <c r="J22" s="213"/>
      <c r="K22" s="49"/>
    </row>
    <row r="23" spans="1:11" ht="15.6" customHeight="1" x14ac:dyDescent="0.2">
      <c r="A23" s="49" t="s">
        <v>335</v>
      </c>
      <c r="B23" s="49"/>
      <c r="C23" s="49"/>
      <c r="D23" s="49"/>
      <c r="E23" s="49"/>
      <c r="F23" s="49"/>
      <c r="G23" s="49"/>
      <c r="H23" s="218">
        <f>SUM(JUNE!$V$7)</f>
        <v>0</v>
      </c>
      <c r="I23" s="49"/>
      <c r="J23" s="213"/>
      <c r="K23" s="49"/>
    </row>
    <row r="24" spans="1:11" ht="15.6" customHeight="1" thickBot="1" x14ac:dyDescent="0.25">
      <c r="A24" s="49" t="s">
        <v>336</v>
      </c>
      <c r="B24" s="49"/>
      <c r="C24" s="49"/>
      <c r="D24" s="49"/>
      <c r="E24" s="49"/>
      <c r="F24" s="49"/>
      <c r="G24" s="49"/>
      <c r="H24" s="218">
        <f>SUM(JUNE!$W$7:'JUNE'!$X$7)</f>
        <v>0</v>
      </c>
      <c r="I24" s="49"/>
      <c r="J24" s="213"/>
      <c r="K24" s="49"/>
    </row>
    <row r="25" spans="1:11" ht="15.6" customHeight="1" thickBot="1" x14ac:dyDescent="0.25">
      <c r="A25" s="49" t="s">
        <v>337</v>
      </c>
      <c r="B25" s="49"/>
      <c r="C25" s="49"/>
      <c r="D25" s="49"/>
      <c r="E25" s="49"/>
      <c r="F25" s="49"/>
      <c r="G25" s="49"/>
      <c r="H25" s="215">
        <f>SUM(JUNE!$Y$7)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304</v>
      </c>
      <c r="B26" s="49"/>
      <c r="C26" s="49"/>
      <c r="D26" s="49"/>
      <c r="E26" s="49"/>
      <c r="F26" s="49"/>
      <c r="G26" s="49"/>
      <c r="H26" s="49"/>
      <c r="I26" s="214">
        <f>SUM(JUNE!$Z$7)</f>
        <v>0</v>
      </c>
      <c r="J26" s="213"/>
      <c r="K26" s="49"/>
    </row>
    <row r="27" spans="1:11" ht="15.6" customHeight="1" x14ac:dyDescent="0.2">
      <c r="A27" s="49" t="s">
        <v>305</v>
      </c>
      <c r="B27" s="49"/>
      <c r="C27" s="49"/>
      <c r="D27" s="49"/>
      <c r="E27" s="49"/>
      <c r="F27" s="49"/>
      <c r="G27" s="49"/>
      <c r="H27" s="49"/>
      <c r="I27" s="214">
        <f>SUM(JUNE!$AA$7)</f>
        <v>0</v>
      </c>
      <c r="J27" s="213"/>
      <c r="K27" s="49"/>
    </row>
    <row r="28" spans="1:11" ht="15.6" customHeight="1" x14ac:dyDescent="0.2">
      <c r="A28" s="49" t="s">
        <v>338</v>
      </c>
      <c r="B28" s="49"/>
      <c r="C28" s="49"/>
      <c r="D28" s="49"/>
      <c r="E28" s="49"/>
      <c r="F28" s="49"/>
      <c r="G28" s="49"/>
      <c r="H28" s="49"/>
      <c r="I28" s="214">
        <f>SUM(JUNE!$AB$7)</f>
        <v>0</v>
      </c>
      <c r="J28" s="213"/>
      <c r="K28" s="49"/>
    </row>
    <row r="29" spans="1:11" ht="15.6" customHeight="1" x14ac:dyDescent="0.2">
      <c r="A29" s="49" t="s">
        <v>339</v>
      </c>
      <c r="B29" s="49"/>
      <c r="C29" s="49"/>
      <c r="D29" s="49"/>
      <c r="E29" s="49"/>
      <c r="F29" s="49"/>
      <c r="G29" s="49"/>
      <c r="H29" s="49"/>
      <c r="I29" s="214">
        <f>SUM(JUNE!$AC$7)</f>
        <v>0</v>
      </c>
      <c r="J29" s="213"/>
      <c r="K29" s="49"/>
    </row>
    <row r="30" spans="1:11" ht="15.6" customHeight="1" x14ac:dyDescent="0.2">
      <c r="A30" s="49" t="s">
        <v>340</v>
      </c>
      <c r="B30" s="49"/>
      <c r="C30" s="49"/>
      <c r="D30" s="49"/>
      <c r="E30" s="49"/>
      <c r="F30" s="49"/>
      <c r="G30" s="49"/>
      <c r="H30" s="49"/>
      <c r="I30" s="214">
        <f>SUM(JUNE!$AD$7)</f>
        <v>0</v>
      </c>
      <c r="J30" s="213"/>
      <c r="K30" s="49"/>
    </row>
    <row r="31" spans="1:11" ht="15.6" customHeight="1" x14ac:dyDescent="0.2">
      <c r="A31" s="49" t="s">
        <v>341</v>
      </c>
      <c r="B31" s="49"/>
      <c r="C31" s="49"/>
      <c r="D31" s="49"/>
      <c r="E31" s="49"/>
      <c r="F31" s="49"/>
      <c r="G31" s="49"/>
      <c r="H31" s="49"/>
      <c r="I31" s="214">
        <f>SUM(JUNE!$AE$7)</f>
        <v>0</v>
      </c>
      <c r="J31" s="213"/>
      <c r="K31" s="49"/>
    </row>
    <row r="32" spans="1:11" ht="15.6" customHeight="1" x14ac:dyDescent="0.2">
      <c r="A32" s="49" t="s">
        <v>342</v>
      </c>
      <c r="B32" s="49"/>
      <c r="C32" s="49"/>
      <c r="D32" s="49"/>
      <c r="E32" s="49"/>
      <c r="F32" s="49"/>
      <c r="G32" s="49"/>
      <c r="H32" s="49"/>
      <c r="I32" s="214">
        <f>SUM(JUNE!$AF$7)</f>
        <v>0</v>
      </c>
      <c r="J32" s="213"/>
      <c r="K32" s="49"/>
    </row>
    <row r="33" spans="1:11" ht="15.6" customHeight="1" x14ac:dyDescent="0.2">
      <c r="A33" s="49" t="s">
        <v>343</v>
      </c>
      <c r="B33" s="49"/>
      <c r="C33" s="49"/>
      <c r="D33" s="49"/>
      <c r="E33" s="49"/>
      <c r="F33" s="49"/>
      <c r="G33" s="49"/>
      <c r="H33" s="49"/>
      <c r="I33" s="214">
        <f>SUM(JUNE!$AG$7)</f>
        <v>0</v>
      </c>
      <c r="J33" s="213"/>
      <c r="K33" s="49"/>
    </row>
    <row r="34" spans="1:11" ht="15.6" customHeight="1" x14ac:dyDescent="0.2">
      <c r="A34" s="49" t="s">
        <v>344</v>
      </c>
      <c r="B34" s="49"/>
      <c r="C34" s="49"/>
      <c r="D34" s="49"/>
      <c r="E34" s="49"/>
      <c r="F34" s="49"/>
      <c r="G34" s="49"/>
      <c r="H34" s="49"/>
      <c r="I34" s="214">
        <f>SUM(JUNE!$AH$7)</f>
        <v>0</v>
      </c>
      <c r="J34" s="213"/>
      <c r="K34" s="49"/>
    </row>
    <row r="35" spans="1:11" ht="15.6" customHeight="1" x14ac:dyDescent="0.2">
      <c r="A35" s="49" t="s">
        <v>344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345</v>
      </c>
      <c r="B36" s="49"/>
      <c r="C36" s="49"/>
      <c r="D36" s="49"/>
      <c r="E36" s="49"/>
      <c r="F36" s="49"/>
      <c r="G36" s="49"/>
      <c r="H36" s="49"/>
      <c r="I36" s="214">
        <f>SUM(JUNE!$AJ$7)</f>
        <v>0</v>
      </c>
      <c r="J36" s="213"/>
      <c r="K36" s="49"/>
    </row>
    <row r="37" spans="1:11" ht="15.6" customHeight="1" thickBot="1" x14ac:dyDescent="0.25">
      <c r="A37" s="49" t="s">
        <v>346</v>
      </c>
      <c r="B37" s="49"/>
      <c r="C37" s="49"/>
      <c r="D37" s="49"/>
      <c r="E37" s="49"/>
      <c r="F37" s="49"/>
      <c r="G37" s="49"/>
      <c r="H37" s="49"/>
      <c r="I37" s="215">
        <f>SUM(JUNE!$AK$7)</f>
        <v>0</v>
      </c>
      <c r="J37" s="213"/>
      <c r="K37" s="49"/>
    </row>
    <row r="38" spans="1:11" ht="15.6" customHeight="1" thickBot="1" x14ac:dyDescent="0.25">
      <c r="A38" s="221" t="s">
        <v>347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306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348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349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350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244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351</v>
      </c>
      <c r="E46" s="49"/>
      <c r="F46" s="49"/>
      <c r="G46" s="49"/>
      <c r="H46" s="188"/>
      <c r="I46" s="188"/>
      <c r="J46" s="224" t="s">
        <v>352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244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353</v>
      </c>
      <c r="B49" s="21"/>
      <c r="C49" s="21" t="s">
        <v>354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355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356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LAp1cF1TDNdQkyew4CdZff8eeSPLnf0YLt31yBtX672jaN10rVEdcI8kkCVRKBScDHazSkuq54Ov69r+XE7wFw==" saltValue="3/3pJmb3+004UahpoFnFA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M69"/>
  <sheetViews>
    <sheetView showGridLines="0" workbookViewId="0">
      <selection activeCell="J8" sqref="J8"/>
    </sheetView>
  </sheetViews>
  <sheetFormatPr defaultColWidth="8.85546875" defaultRowHeight="14.45" customHeight="1" x14ac:dyDescent="0.2"/>
  <cols>
    <col min="8" max="10" width="11.7109375" style="255" customWidth="1"/>
    <col min="11" max="13" width="9.140625" style="436"/>
  </cols>
  <sheetData>
    <row r="1" spans="1:13" s="225" customFormat="1" ht="14.45" customHeight="1" x14ac:dyDescent="0.2">
      <c r="A1" s="560" t="str">
        <f>JANUARY!G10</f>
        <v>UNITED STEELWORKERS - LOCAL UNION</v>
      </c>
      <c r="B1" s="560"/>
      <c r="C1" s="560"/>
      <c r="D1" s="560"/>
      <c r="E1" s="560"/>
      <c r="F1" s="560"/>
      <c r="G1" s="560"/>
      <c r="H1" s="560"/>
      <c r="I1" s="560"/>
      <c r="J1" s="560"/>
      <c r="K1" s="437"/>
      <c r="L1" s="437"/>
      <c r="M1" s="437"/>
    </row>
    <row r="2" spans="1:13" s="225" customFormat="1" ht="14.45" customHeight="1" x14ac:dyDescent="0.2">
      <c r="A2" s="560" t="s">
        <v>290</v>
      </c>
      <c r="B2" s="560"/>
      <c r="C2" s="560"/>
      <c r="D2" s="560"/>
      <c r="E2" s="560"/>
      <c r="F2" s="560"/>
      <c r="G2" s="560"/>
      <c r="H2" s="560"/>
      <c r="I2" s="560"/>
      <c r="J2" s="560"/>
      <c r="K2" s="437"/>
      <c r="L2" s="437"/>
      <c r="M2" s="437"/>
    </row>
    <row r="3" spans="1:13" s="225" customFormat="1" ht="14.45" customHeight="1" x14ac:dyDescent="0.2">
      <c r="B3" s="244"/>
      <c r="C3" s="244"/>
      <c r="D3" s="244"/>
      <c r="E3" s="244"/>
      <c r="F3" s="245" t="s">
        <v>374</v>
      </c>
      <c r="G3" s="246">
        <f>JANUARY!E11</f>
        <v>0</v>
      </c>
      <c r="H3" s="253"/>
      <c r="I3" s="253"/>
      <c r="J3" s="253"/>
      <c r="K3" s="437"/>
      <c r="L3" s="437"/>
      <c r="M3" s="437"/>
    </row>
    <row r="4" spans="1:13" s="225" customFormat="1" ht="14.45" customHeight="1" x14ac:dyDescent="0.2">
      <c r="A4" s="247"/>
      <c r="B4" s="247"/>
      <c r="C4" s="247"/>
      <c r="E4" s="248"/>
      <c r="F4" s="248" t="s">
        <v>291</v>
      </c>
      <c r="G4" s="537" t="s">
        <v>362</v>
      </c>
      <c r="H4" s="537"/>
      <c r="I4" s="537"/>
      <c r="J4" s="537"/>
      <c r="K4" s="306"/>
      <c r="L4" s="306"/>
      <c r="M4" s="306"/>
    </row>
    <row r="5" spans="1:13" ht="14.45" customHeight="1" x14ac:dyDescent="0.2">
      <c r="A5" s="49"/>
      <c r="B5" s="49"/>
      <c r="C5" s="49"/>
      <c r="D5" s="49"/>
      <c r="E5" s="561" t="s">
        <v>363</v>
      </c>
      <c r="F5" s="561"/>
      <c r="G5" s="49"/>
      <c r="H5" s="254"/>
      <c r="I5" s="254"/>
      <c r="J5" s="254"/>
      <c r="K5" s="279"/>
      <c r="L5" s="279"/>
      <c r="M5" s="279"/>
    </row>
    <row r="6" spans="1:13" ht="14.45" customHeight="1" x14ac:dyDescent="0.2">
      <c r="A6" s="562" t="s">
        <v>294</v>
      </c>
      <c r="B6" s="562"/>
      <c r="C6" s="562"/>
      <c r="D6" s="562"/>
      <c r="E6" s="562"/>
      <c r="F6" s="562"/>
      <c r="G6" s="562"/>
      <c r="H6" s="562"/>
      <c r="I6" s="562"/>
      <c r="J6" s="562"/>
      <c r="K6" s="279"/>
      <c r="L6" s="279"/>
      <c r="M6" s="279"/>
    </row>
    <row r="7" spans="1:13" ht="14.45" customHeight="1" thickBot="1" x14ac:dyDescent="0.25">
      <c r="A7" s="49"/>
      <c r="B7" s="49"/>
      <c r="C7" s="49"/>
      <c r="D7" s="49"/>
      <c r="E7" s="49"/>
      <c r="F7" s="49"/>
      <c r="G7" s="49"/>
      <c r="H7" s="254"/>
      <c r="I7" s="254"/>
      <c r="J7" s="254"/>
      <c r="K7" s="279"/>
      <c r="L7" s="279"/>
      <c r="M7" s="279"/>
    </row>
    <row r="8" spans="1:13" ht="14.45" customHeight="1" x14ac:dyDescent="0.2">
      <c r="A8" s="225" t="s">
        <v>458</v>
      </c>
      <c r="B8" s="225"/>
      <c r="C8" s="225"/>
      <c r="D8" s="49"/>
      <c r="E8" s="49"/>
      <c r="F8" s="49"/>
      <c r="G8" s="49"/>
      <c r="H8" s="254"/>
      <c r="I8" s="254"/>
      <c r="J8" s="256">
        <f>AprRpt!J7</f>
        <v>0</v>
      </c>
      <c r="K8" s="279"/>
      <c r="L8" s="279"/>
      <c r="M8" s="279"/>
    </row>
    <row r="9" spans="1:13" ht="14.45" customHeight="1" x14ac:dyDescent="0.2">
      <c r="A9" s="225" t="s">
        <v>295</v>
      </c>
      <c r="B9" s="225"/>
      <c r="C9" s="225"/>
      <c r="D9" s="49"/>
      <c r="E9" s="49"/>
      <c r="F9" s="49"/>
      <c r="G9" s="49"/>
      <c r="H9" s="254"/>
      <c r="I9" s="257"/>
      <c r="J9" s="258" t="s">
        <v>244</v>
      </c>
      <c r="K9" s="438" t="s">
        <v>364</v>
      </c>
      <c r="L9" s="438" t="s">
        <v>365</v>
      </c>
      <c r="M9" s="438" t="s">
        <v>366</v>
      </c>
    </row>
    <row r="10" spans="1:13" ht="14.45" customHeight="1" x14ac:dyDescent="0.2">
      <c r="A10" s="225" t="s">
        <v>459</v>
      </c>
      <c r="B10" s="225"/>
      <c r="C10" s="225"/>
      <c r="D10" s="49"/>
      <c r="E10" s="49"/>
      <c r="F10" s="49"/>
      <c r="G10" s="49"/>
      <c r="H10" s="254"/>
      <c r="I10" s="259">
        <f t="shared" ref="I10:I17" si="0">SUM(K10:M10)</f>
        <v>0</v>
      </c>
      <c r="J10" s="260"/>
      <c r="K10" s="435">
        <f>AprRpt!I9</f>
        <v>0</v>
      </c>
      <c r="L10" s="435">
        <f>MayRpt!I9</f>
        <v>0</v>
      </c>
      <c r="M10" s="435">
        <f>JunRpt!I9</f>
        <v>0</v>
      </c>
    </row>
    <row r="11" spans="1:13" ht="14.45" customHeight="1" x14ac:dyDescent="0.2">
      <c r="A11" s="225" t="s">
        <v>460</v>
      </c>
      <c r="B11" s="225"/>
      <c r="C11" s="225"/>
      <c r="D11" s="49"/>
      <c r="E11" s="49"/>
      <c r="F11" s="49"/>
      <c r="G11" s="49"/>
      <c r="H11" s="254"/>
      <c r="I11" s="261">
        <f t="shared" si="0"/>
        <v>0</v>
      </c>
      <c r="J11" s="260"/>
      <c r="K11" s="435">
        <f>AprRpt!I10</f>
        <v>0</v>
      </c>
      <c r="L11" s="435">
        <f>MayRpt!I10</f>
        <v>0</v>
      </c>
      <c r="M11" s="435">
        <f>JunRpt!I10</f>
        <v>0</v>
      </c>
    </row>
    <row r="12" spans="1:13" ht="14.45" customHeight="1" x14ac:dyDescent="0.2">
      <c r="A12" s="225" t="s">
        <v>461</v>
      </c>
      <c r="B12" s="225"/>
      <c r="C12" s="225"/>
      <c r="D12" s="49"/>
      <c r="E12" s="49"/>
      <c r="F12" s="49"/>
      <c r="G12" s="49"/>
      <c r="H12" s="254"/>
      <c r="I12" s="262">
        <f t="shared" si="0"/>
        <v>0</v>
      </c>
      <c r="J12" s="260"/>
      <c r="K12" s="435">
        <f>AprRpt!I11</f>
        <v>0</v>
      </c>
      <c r="L12" s="435">
        <f>MayRpt!I11</f>
        <v>0</v>
      </c>
      <c r="M12" s="435">
        <f>JunRpt!I11</f>
        <v>0</v>
      </c>
    </row>
    <row r="13" spans="1:13" ht="14.45" customHeight="1" x14ac:dyDescent="0.2">
      <c r="A13" s="225" t="s">
        <v>462</v>
      </c>
      <c r="B13" s="225"/>
      <c r="C13" s="225"/>
      <c r="D13" s="49"/>
      <c r="E13" s="49"/>
      <c r="F13" s="49"/>
      <c r="G13" s="49"/>
      <c r="H13" s="254"/>
      <c r="I13" s="262">
        <f t="shared" si="0"/>
        <v>0</v>
      </c>
      <c r="J13" s="260"/>
      <c r="K13" s="435">
        <f>AprRpt!I12</f>
        <v>0</v>
      </c>
      <c r="L13" s="435">
        <f>MayRpt!I12</f>
        <v>0</v>
      </c>
      <c r="M13" s="435">
        <f>JunRpt!I12</f>
        <v>0</v>
      </c>
    </row>
    <row r="14" spans="1:13" ht="14.45" customHeight="1" x14ac:dyDescent="0.2">
      <c r="A14" s="225" t="s">
        <v>463</v>
      </c>
      <c r="B14" s="225"/>
      <c r="C14" s="225"/>
      <c r="D14" s="49"/>
      <c r="E14" s="49"/>
      <c r="F14" s="49"/>
      <c r="G14" s="49"/>
      <c r="H14" s="254"/>
      <c r="I14" s="262">
        <f t="shared" si="0"/>
        <v>0</v>
      </c>
      <c r="J14" s="260"/>
      <c r="K14" s="435">
        <f>AprRpt!I13</f>
        <v>0</v>
      </c>
      <c r="L14" s="435">
        <f>MayRpt!I13</f>
        <v>0</v>
      </c>
      <c r="M14" s="435">
        <f>JunRpt!I13</f>
        <v>0</v>
      </c>
    </row>
    <row r="15" spans="1:13" ht="14.45" customHeight="1" x14ac:dyDescent="0.2">
      <c r="A15" s="225" t="s">
        <v>464</v>
      </c>
      <c r="B15" s="225"/>
      <c r="C15" s="225"/>
      <c r="D15" s="49"/>
      <c r="E15" s="49"/>
      <c r="F15" s="49"/>
      <c r="G15" s="49"/>
      <c r="H15" s="254"/>
      <c r="I15" s="262">
        <f t="shared" si="0"/>
        <v>0</v>
      </c>
      <c r="J15" s="260"/>
      <c r="K15" s="435">
        <f>AprRpt!I14</f>
        <v>0</v>
      </c>
      <c r="L15" s="435">
        <f>MayRpt!I14</f>
        <v>0</v>
      </c>
      <c r="M15" s="435">
        <f>JunRpt!I14</f>
        <v>0</v>
      </c>
    </row>
    <row r="16" spans="1:13" ht="14.45" customHeight="1" x14ac:dyDescent="0.2">
      <c r="A16" s="225"/>
      <c r="B16" s="225"/>
      <c r="C16" s="225" t="s">
        <v>465</v>
      </c>
      <c r="D16" s="49"/>
      <c r="E16" s="49"/>
      <c r="F16" s="49"/>
      <c r="G16" s="49"/>
      <c r="H16" s="254"/>
      <c r="I16" s="262">
        <f t="shared" si="0"/>
        <v>0</v>
      </c>
      <c r="J16" s="260"/>
      <c r="K16" s="435">
        <f>AprRpt!I15</f>
        <v>0</v>
      </c>
      <c r="L16" s="435">
        <f>MayRpt!I15</f>
        <v>0</v>
      </c>
      <c r="M16" s="435">
        <f>JunRpt!I15</f>
        <v>0</v>
      </c>
    </row>
    <row r="17" spans="1:13" ht="14.45" customHeight="1" thickBot="1" x14ac:dyDescent="0.25">
      <c r="A17" s="225"/>
      <c r="B17" s="225"/>
      <c r="C17" s="225" t="s">
        <v>466</v>
      </c>
      <c r="D17" s="49"/>
      <c r="E17" s="49"/>
      <c r="F17" s="49"/>
      <c r="G17" s="49"/>
      <c r="H17" s="254"/>
      <c r="I17" s="263">
        <f t="shared" si="0"/>
        <v>0</v>
      </c>
      <c r="J17" s="260"/>
      <c r="K17" s="435">
        <f>AprRpt!I16</f>
        <v>0</v>
      </c>
      <c r="L17" s="435">
        <f>MayRpt!I16</f>
        <v>0</v>
      </c>
      <c r="M17" s="435">
        <f>JunRpt!I16</f>
        <v>0</v>
      </c>
    </row>
    <row r="18" spans="1:13" ht="14.45" customHeight="1" x14ac:dyDescent="0.2">
      <c r="A18" s="225"/>
      <c r="B18" s="227" t="s">
        <v>467</v>
      </c>
      <c r="C18" s="225"/>
      <c r="D18" s="49"/>
      <c r="E18" s="49"/>
      <c r="F18" s="49"/>
      <c r="G18" s="49"/>
      <c r="H18" s="254"/>
      <c r="I18" s="254"/>
      <c r="J18" s="264">
        <f>SUM(I10:I17)</f>
        <v>0</v>
      </c>
      <c r="K18" s="279" t="s">
        <v>244</v>
      </c>
      <c r="L18" s="279"/>
      <c r="M18" s="279"/>
    </row>
    <row r="19" spans="1:13" ht="14.45" customHeight="1" thickBot="1" x14ac:dyDescent="0.25">
      <c r="A19" s="225"/>
      <c r="B19" s="227" t="s">
        <v>468</v>
      </c>
      <c r="C19" s="225"/>
      <c r="D19" s="49"/>
      <c r="E19" s="49"/>
      <c r="F19" s="49"/>
      <c r="G19" s="49"/>
      <c r="H19" s="254"/>
      <c r="I19" s="254"/>
      <c r="J19" s="265">
        <f>SUM(J8:J18)</f>
        <v>0</v>
      </c>
      <c r="K19" s="279"/>
      <c r="L19" s="279"/>
      <c r="M19" s="279"/>
    </row>
    <row r="20" spans="1:13" ht="14.45" customHeight="1" x14ac:dyDescent="0.2">
      <c r="A20" s="225"/>
      <c r="B20" s="225"/>
      <c r="C20" s="225"/>
      <c r="D20" s="49"/>
      <c r="E20" s="49"/>
      <c r="F20" s="49"/>
      <c r="G20" s="49"/>
      <c r="H20" s="254"/>
      <c r="I20" s="254"/>
      <c r="J20" s="266"/>
      <c r="K20" s="279"/>
      <c r="L20" s="279"/>
      <c r="M20" s="279"/>
    </row>
    <row r="21" spans="1:13" ht="14.45" customHeight="1" x14ac:dyDescent="0.2">
      <c r="A21" s="225"/>
      <c r="B21" s="225" t="s">
        <v>302</v>
      </c>
      <c r="C21" s="225"/>
      <c r="D21" s="49"/>
      <c r="E21" s="49"/>
      <c r="F21" s="49"/>
      <c r="G21" s="49"/>
      <c r="H21" s="254"/>
      <c r="I21" s="254"/>
      <c r="J21" s="260"/>
      <c r="K21" s="279"/>
      <c r="L21" s="279"/>
      <c r="M21" s="279"/>
    </row>
    <row r="22" spans="1:13" ht="14.45" customHeight="1" x14ac:dyDescent="0.2">
      <c r="A22" s="225" t="s">
        <v>303</v>
      </c>
      <c r="B22" s="225"/>
      <c r="C22" s="225"/>
      <c r="D22" s="49"/>
      <c r="E22" s="49"/>
      <c r="F22" s="49"/>
      <c r="G22" s="49"/>
      <c r="H22" s="254"/>
      <c r="I22" s="254"/>
      <c r="J22" s="260"/>
      <c r="K22" s="438" t="s">
        <v>364</v>
      </c>
      <c r="L22" s="438" t="s">
        <v>365</v>
      </c>
      <c r="M22" s="438" t="s">
        <v>366</v>
      </c>
    </row>
    <row r="23" spans="1:13" ht="14.45" customHeight="1" x14ac:dyDescent="0.2">
      <c r="A23" s="225"/>
      <c r="B23" s="225" t="s">
        <v>469</v>
      </c>
      <c r="C23" s="225"/>
      <c r="D23" s="49"/>
      <c r="E23" s="49"/>
      <c r="F23" s="49"/>
      <c r="G23" s="49"/>
      <c r="H23" s="267">
        <f>SUM(K23:M23)</f>
        <v>0</v>
      </c>
      <c r="I23" s="254"/>
      <c r="J23" s="260"/>
      <c r="K23" s="435">
        <f>AprRpt!H22</f>
        <v>0</v>
      </c>
      <c r="L23" s="435">
        <f>MayRpt!H22</f>
        <v>0</v>
      </c>
      <c r="M23" s="435">
        <f>JunRpt!H22</f>
        <v>0</v>
      </c>
    </row>
    <row r="24" spans="1:13" ht="14.45" customHeight="1" x14ac:dyDescent="0.2">
      <c r="A24" s="225"/>
      <c r="B24" s="225" t="s">
        <v>470</v>
      </c>
      <c r="C24" s="225"/>
      <c r="D24" s="49"/>
      <c r="E24" s="49"/>
      <c r="F24" s="49"/>
      <c r="G24" s="49"/>
      <c r="H24" s="268">
        <f>SUM(K24:M24)</f>
        <v>0</v>
      </c>
      <c r="I24" s="254"/>
      <c r="J24" s="260"/>
      <c r="K24" s="435">
        <f>AprRpt!H23</f>
        <v>0</v>
      </c>
      <c r="L24" s="435">
        <f>MayRpt!H23</f>
        <v>0</v>
      </c>
      <c r="M24" s="435">
        <f>JunRpt!H23</f>
        <v>0</v>
      </c>
    </row>
    <row r="25" spans="1:13" ht="14.45" customHeight="1" x14ac:dyDescent="0.2">
      <c r="A25" s="225"/>
      <c r="B25" s="225" t="s">
        <v>471</v>
      </c>
      <c r="C25" s="225"/>
      <c r="D25" s="49"/>
      <c r="E25" s="49"/>
      <c r="F25" s="49"/>
      <c r="G25" s="49"/>
      <c r="H25" s="268">
        <f>SUM(K25:M25)</f>
        <v>0</v>
      </c>
      <c r="I25" s="254"/>
      <c r="J25" s="260"/>
      <c r="K25" s="435">
        <f>AprRpt!H24</f>
        <v>0</v>
      </c>
      <c r="L25" s="435">
        <f>MayRpt!H24</f>
        <v>0</v>
      </c>
      <c r="M25" s="435">
        <f>JunRpt!H24</f>
        <v>0</v>
      </c>
    </row>
    <row r="26" spans="1:13" ht="14.45" customHeight="1" thickBot="1" x14ac:dyDescent="0.25">
      <c r="A26" s="225"/>
      <c r="B26" s="225" t="s">
        <v>472</v>
      </c>
      <c r="C26" s="225"/>
      <c r="D26" s="49"/>
      <c r="E26" s="49"/>
      <c r="F26" s="49"/>
      <c r="G26" s="49"/>
      <c r="H26" s="269">
        <f>SUM(K26:M26)</f>
        <v>0</v>
      </c>
      <c r="I26" s="254"/>
      <c r="J26" s="260"/>
      <c r="K26" s="435">
        <f>AprRpt!H25</f>
        <v>0</v>
      </c>
      <c r="L26" s="435">
        <f>MayRpt!H25</f>
        <v>0</v>
      </c>
      <c r="M26" s="435">
        <f>JunRpt!H25</f>
        <v>0</v>
      </c>
    </row>
    <row r="27" spans="1:13" ht="14.45" customHeight="1" x14ac:dyDescent="0.2">
      <c r="A27" s="225"/>
      <c r="B27" s="227" t="s">
        <v>473</v>
      </c>
      <c r="C27" s="225"/>
      <c r="D27" s="49"/>
      <c r="E27" s="49"/>
      <c r="F27" s="49"/>
      <c r="G27" s="49"/>
      <c r="H27" s="254"/>
      <c r="I27" s="270">
        <f>SUM(H23:H26)</f>
        <v>0</v>
      </c>
      <c r="J27" s="260"/>
      <c r="K27" s="438" t="s">
        <v>364</v>
      </c>
      <c r="L27" s="438" t="s">
        <v>365</v>
      </c>
      <c r="M27" s="438" t="s">
        <v>366</v>
      </c>
    </row>
    <row r="28" spans="1:13" ht="14.45" customHeight="1" x14ac:dyDescent="0.2">
      <c r="A28" s="225" t="s">
        <v>474</v>
      </c>
      <c r="B28" s="225"/>
      <c r="C28" s="225"/>
      <c r="D28" s="49"/>
      <c r="E28" s="49"/>
      <c r="F28" s="49"/>
      <c r="G28" s="49"/>
      <c r="H28" s="254"/>
      <c r="I28" s="271">
        <f t="shared" ref="I28:I39" si="1">SUM(K28:M28)</f>
        <v>0</v>
      </c>
      <c r="J28" s="260"/>
      <c r="K28" s="435">
        <f>AprRpt!I26</f>
        <v>0</v>
      </c>
      <c r="L28" s="435">
        <f>MayRpt!I26</f>
        <v>0</v>
      </c>
      <c r="M28" s="435">
        <f>JunRpt!I26</f>
        <v>0</v>
      </c>
    </row>
    <row r="29" spans="1:13" ht="14.45" customHeight="1" x14ac:dyDescent="0.2">
      <c r="A29" s="225" t="s">
        <v>475</v>
      </c>
      <c r="B29" s="225"/>
      <c r="C29" s="225"/>
      <c r="D29" s="49"/>
      <c r="E29" s="49"/>
      <c r="F29" s="49"/>
      <c r="G29" s="49"/>
      <c r="H29" s="254"/>
      <c r="I29" s="271">
        <f t="shared" si="1"/>
        <v>0</v>
      </c>
      <c r="J29" s="260"/>
      <c r="K29" s="435">
        <f>AprRpt!I27</f>
        <v>0</v>
      </c>
      <c r="L29" s="435">
        <f>MayRpt!I27</f>
        <v>0</v>
      </c>
      <c r="M29" s="435">
        <f>JunRpt!I27</f>
        <v>0</v>
      </c>
    </row>
    <row r="30" spans="1:13" ht="14.45" customHeight="1" x14ac:dyDescent="0.2">
      <c r="A30" s="225" t="s">
        <v>476</v>
      </c>
      <c r="B30" s="225"/>
      <c r="C30" s="225"/>
      <c r="D30" s="49"/>
      <c r="E30" s="49"/>
      <c r="F30" s="49"/>
      <c r="G30" s="49"/>
      <c r="H30" s="254"/>
      <c r="I30" s="271">
        <f t="shared" si="1"/>
        <v>0</v>
      </c>
      <c r="J30" s="260"/>
      <c r="K30" s="435">
        <f>AprRpt!I28</f>
        <v>0</v>
      </c>
      <c r="L30" s="435">
        <f>MayRpt!I28</f>
        <v>0</v>
      </c>
      <c r="M30" s="435">
        <f>JunRpt!I28</f>
        <v>0</v>
      </c>
    </row>
    <row r="31" spans="1:13" ht="14.45" customHeight="1" x14ac:dyDescent="0.2">
      <c r="A31" s="225" t="s">
        <v>477</v>
      </c>
      <c r="B31" s="225"/>
      <c r="C31" s="225"/>
      <c r="D31" s="49"/>
      <c r="E31" s="49"/>
      <c r="F31" s="49"/>
      <c r="G31" s="49"/>
      <c r="H31" s="254"/>
      <c r="I31" s="271">
        <f t="shared" si="1"/>
        <v>0</v>
      </c>
      <c r="J31" s="260"/>
      <c r="K31" s="435">
        <f>AprRpt!I29</f>
        <v>0</v>
      </c>
      <c r="L31" s="435">
        <f>MayRpt!I29</f>
        <v>0</v>
      </c>
      <c r="M31" s="435">
        <f>JunRpt!I29</f>
        <v>0</v>
      </c>
    </row>
    <row r="32" spans="1:13" ht="14.45" customHeight="1" x14ac:dyDescent="0.2">
      <c r="A32" s="225" t="s">
        <v>478</v>
      </c>
      <c r="B32" s="225"/>
      <c r="C32" s="225"/>
      <c r="D32" s="49"/>
      <c r="E32" s="49"/>
      <c r="F32" s="49"/>
      <c r="G32" s="49"/>
      <c r="H32" s="254"/>
      <c r="I32" s="271">
        <f t="shared" si="1"/>
        <v>0</v>
      </c>
      <c r="J32" s="260"/>
      <c r="K32" s="435">
        <f>AprRpt!I30</f>
        <v>0</v>
      </c>
      <c r="L32" s="435">
        <f>MayRpt!I30</f>
        <v>0</v>
      </c>
      <c r="M32" s="435">
        <f>JunRpt!I30</f>
        <v>0</v>
      </c>
    </row>
    <row r="33" spans="1:13" ht="14.45" customHeight="1" x14ac:dyDescent="0.2">
      <c r="A33" s="225" t="s">
        <v>479</v>
      </c>
      <c r="B33" s="225"/>
      <c r="C33" s="225"/>
      <c r="D33" s="49"/>
      <c r="E33" s="49"/>
      <c r="F33" s="49"/>
      <c r="G33" s="49"/>
      <c r="H33" s="254"/>
      <c r="I33" s="271">
        <f t="shared" si="1"/>
        <v>0</v>
      </c>
      <c r="J33" s="260"/>
      <c r="K33" s="435">
        <f>AprRpt!I31</f>
        <v>0</v>
      </c>
      <c r="L33" s="435">
        <f>MayRpt!I31</f>
        <v>0</v>
      </c>
      <c r="M33" s="435">
        <f>JunRpt!I31</f>
        <v>0</v>
      </c>
    </row>
    <row r="34" spans="1:13" ht="14.45" customHeight="1" x14ac:dyDescent="0.2">
      <c r="A34" s="225" t="s">
        <v>480</v>
      </c>
      <c r="B34" s="225"/>
      <c r="C34" s="225"/>
      <c r="D34" s="49"/>
      <c r="E34" s="49"/>
      <c r="F34" s="49"/>
      <c r="G34" s="49"/>
      <c r="H34" s="254"/>
      <c r="I34" s="271">
        <f t="shared" si="1"/>
        <v>0</v>
      </c>
      <c r="J34" s="260"/>
      <c r="K34" s="435">
        <f>AprRpt!I32</f>
        <v>0</v>
      </c>
      <c r="L34" s="435">
        <f>MayRpt!I32</f>
        <v>0</v>
      </c>
      <c r="M34" s="435">
        <f>JunRpt!I32</f>
        <v>0</v>
      </c>
    </row>
    <row r="35" spans="1:13" ht="14.45" customHeight="1" x14ac:dyDescent="0.2">
      <c r="A35" s="225" t="s">
        <v>481</v>
      </c>
      <c r="B35" s="225"/>
      <c r="C35" s="225"/>
      <c r="D35" s="49"/>
      <c r="E35" s="49"/>
      <c r="F35" s="49"/>
      <c r="G35" s="49"/>
      <c r="H35" s="254"/>
      <c r="I35" s="271">
        <f t="shared" si="1"/>
        <v>0</v>
      </c>
      <c r="J35" s="260"/>
      <c r="K35" s="435">
        <f>AprRpt!I33</f>
        <v>0</v>
      </c>
      <c r="L35" s="435">
        <f>MayRpt!I33</f>
        <v>0</v>
      </c>
      <c r="M35" s="435">
        <f>JunRpt!I33</f>
        <v>0</v>
      </c>
    </row>
    <row r="36" spans="1:13" ht="14.45" customHeight="1" x14ac:dyDescent="0.2">
      <c r="A36" s="225" t="s">
        <v>482</v>
      </c>
      <c r="B36" s="225"/>
      <c r="C36" s="225"/>
      <c r="D36" s="49"/>
      <c r="E36" s="49"/>
      <c r="F36" s="49"/>
      <c r="G36" s="49"/>
      <c r="H36" s="254"/>
      <c r="I36" s="271">
        <f t="shared" si="1"/>
        <v>0</v>
      </c>
      <c r="J36" s="260"/>
      <c r="K36" s="435">
        <f>AprRpt!I34</f>
        <v>0</v>
      </c>
      <c r="L36" s="435">
        <f>MayRpt!I34</f>
        <v>0</v>
      </c>
      <c r="M36" s="435">
        <f>JunRpt!I34</f>
        <v>0</v>
      </c>
    </row>
    <row r="37" spans="1:13" ht="14.45" customHeight="1" x14ac:dyDescent="0.2">
      <c r="A37" s="225" t="s">
        <v>482</v>
      </c>
      <c r="B37" s="225"/>
      <c r="C37" s="225"/>
      <c r="D37" s="49"/>
      <c r="E37" s="49"/>
      <c r="F37" s="49"/>
      <c r="G37" s="49"/>
      <c r="H37" s="254"/>
      <c r="I37" s="271">
        <f t="shared" si="1"/>
        <v>0</v>
      </c>
      <c r="J37" s="260"/>
      <c r="K37" s="435">
        <f>AprRpt!I35</f>
        <v>0</v>
      </c>
      <c r="L37" s="435">
        <f>MayRpt!I35</f>
        <v>0</v>
      </c>
      <c r="M37" s="435">
        <f>JunRpt!I35</f>
        <v>0</v>
      </c>
    </row>
    <row r="38" spans="1:13" ht="14.45" customHeight="1" x14ac:dyDescent="0.2">
      <c r="A38" s="225" t="s">
        <v>483</v>
      </c>
      <c r="B38" s="225"/>
      <c r="C38" s="225"/>
      <c r="D38" s="49"/>
      <c r="E38" s="49"/>
      <c r="F38" s="197"/>
      <c r="G38" s="49"/>
      <c r="H38" s="254"/>
      <c r="I38" s="271">
        <f t="shared" si="1"/>
        <v>0</v>
      </c>
      <c r="J38" s="260"/>
      <c r="K38" s="435">
        <f>AprRpt!I36</f>
        <v>0</v>
      </c>
      <c r="L38" s="435">
        <f>MayRpt!I36</f>
        <v>0</v>
      </c>
      <c r="M38" s="435">
        <f>JunRpt!I36</f>
        <v>0</v>
      </c>
    </row>
    <row r="39" spans="1:13" ht="14.45" customHeight="1" thickBot="1" x14ac:dyDescent="0.25">
      <c r="A39" s="225" t="s">
        <v>484</v>
      </c>
      <c r="B39" s="225"/>
      <c r="C39" s="225"/>
      <c r="D39" s="49"/>
      <c r="E39" s="49"/>
      <c r="F39" s="49"/>
      <c r="G39" s="49"/>
      <c r="H39" s="254"/>
      <c r="I39" s="263">
        <f t="shared" si="1"/>
        <v>0</v>
      </c>
      <c r="J39" s="260"/>
      <c r="K39" s="435">
        <f>AprRpt!I37</f>
        <v>0</v>
      </c>
      <c r="L39" s="435">
        <f>MayRpt!I37</f>
        <v>0</v>
      </c>
      <c r="M39" s="435">
        <f>JunRpt!I37</f>
        <v>0</v>
      </c>
    </row>
    <row r="40" spans="1:13" ht="14.45" customHeight="1" thickBot="1" x14ac:dyDescent="0.25">
      <c r="A40" s="225"/>
      <c r="B40" s="225"/>
      <c r="C40" s="225"/>
      <c r="D40" s="49"/>
      <c r="E40" s="49"/>
      <c r="F40" s="49"/>
      <c r="G40" s="49"/>
      <c r="H40" s="254"/>
      <c r="I40" s="254"/>
      <c r="J40" s="272"/>
      <c r="K40" s="279"/>
      <c r="L40" s="279"/>
      <c r="M40" s="279"/>
    </row>
    <row r="41" spans="1:13" ht="14.45" customHeight="1" thickTop="1" x14ac:dyDescent="0.2">
      <c r="A41" s="225"/>
      <c r="B41" s="227" t="s">
        <v>485</v>
      </c>
      <c r="C41" s="225"/>
      <c r="D41" s="49"/>
      <c r="E41" s="49"/>
      <c r="F41" s="49"/>
      <c r="G41" s="49"/>
      <c r="H41" s="254"/>
      <c r="I41" s="254"/>
      <c r="J41" s="273">
        <f>SUM(I27:I39)</f>
        <v>0</v>
      </c>
      <c r="K41" s="279"/>
      <c r="L41" s="279"/>
      <c r="M41" s="279"/>
    </row>
    <row r="42" spans="1:13" ht="14.45" customHeight="1" thickBot="1" x14ac:dyDescent="0.25">
      <c r="A42" s="227" t="s">
        <v>486</v>
      </c>
      <c r="B42" s="225"/>
      <c r="C42" s="225"/>
      <c r="D42" s="49"/>
      <c r="E42" s="49"/>
      <c r="F42" s="49"/>
      <c r="G42" s="49"/>
      <c r="H42" s="254"/>
      <c r="I42" s="254"/>
      <c r="J42" s="274">
        <f>SUM(J19-J41)</f>
        <v>0</v>
      </c>
      <c r="K42" s="279" t="s">
        <v>244</v>
      </c>
      <c r="L42" s="279"/>
      <c r="M42" s="279"/>
    </row>
    <row r="43" spans="1:13" ht="14.45" customHeight="1" thickTop="1" x14ac:dyDescent="0.2">
      <c r="A43" s="49"/>
      <c r="B43" s="49"/>
      <c r="C43" s="49"/>
      <c r="D43" s="49"/>
      <c r="E43" s="49"/>
      <c r="F43" s="49"/>
      <c r="G43" s="49"/>
      <c r="H43" s="254"/>
      <c r="I43" s="254"/>
      <c r="J43" s="275"/>
      <c r="K43" s="279"/>
      <c r="L43" s="279"/>
      <c r="M43" s="279"/>
    </row>
    <row r="44" spans="1:13" ht="14.45" customHeight="1" x14ac:dyDescent="0.2">
      <c r="A44" s="563" t="s">
        <v>307</v>
      </c>
      <c r="B44" s="563"/>
      <c r="C44" s="563"/>
      <c r="D44" s="563"/>
      <c r="E44" s="563"/>
      <c r="F44" s="563"/>
      <c r="G44" s="563"/>
      <c r="H44" s="563"/>
      <c r="I44" s="563"/>
      <c r="J44" s="563"/>
      <c r="K44" s="279"/>
      <c r="L44" s="279"/>
      <c r="M44" s="279"/>
    </row>
    <row r="45" spans="1:13" ht="14.45" customHeight="1" x14ac:dyDescent="0.2">
      <c r="A45" s="49"/>
      <c r="B45" s="49"/>
      <c r="C45" s="49"/>
      <c r="D45" s="49"/>
      <c r="E45" s="49"/>
      <c r="F45" s="49"/>
      <c r="G45" s="49"/>
      <c r="H45" s="254"/>
      <c r="I45" s="254"/>
      <c r="J45" s="254"/>
      <c r="K45" s="279"/>
      <c r="L45" s="279"/>
      <c r="M45" s="279"/>
    </row>
    <row r="46" spans="1:13" ht="14.45" customHeight="1" x14ac:dyDescent="0.2">
      <c r="A46" s="49" t="s">
        <v>308</v>
      </c>
      <c r="B46" s="49"/>
      <c r="C46" s="372" t="s">
        <v>435</v>
      </c>
      <c r="D46" s="49" t="s">
        <v>309</v>
      </c>
      <c r="E46" s="49"/>
      <c r="F46" s="550">
        <f>JUNE!$O$481</f>
        <v>0</v>
      </c>
      <c r="G46" s="551"/>
      <c r="H46" s="254"/>
      <c r="I46" s="254"/>
      <c r="J46" s="254"/>
      <c r="K46" s="279"/>
      <c r="L46" s="279"/>
      <c r="M46" s="279"/>
    </row>
    <row r="47" spans="1:13" ht="14.45" customHeight="1" x14ac:dyDescent="0.2">
      <c r="A47" s="49" t="s">
        <v>310</v>
      </c>
      <c r="B47" s="49"/>
      <c r="C47" s="49"/>
      <c r="D47" s="49"/>
      <c r="E47" s="49"/>
      <c r="F47" s="552">
        <f>JUNE!O482</f>
        <v>0</v>
      </c>
      <c r="G47" s="553"/>
      <c r="H47" s="254"/>
      <c r="I47" s="254"/>
      <c r="J47" s="254"/>
      <c r="K47" s="279"/>
      <c r="L47" s="279"/>
      <c r="M47" s="279"/>
    </row>
    <row r="48" spans="1:13" ht="14.45" customHeight="1" x14ac:dyDescent="0.2">
      <c r="A48" s="49" t="s">
        <v>311</v>
      </c>
      <c r="B48" s="49"/>
      <c r="C48" s="49"/>
      <c r="D48" s="49"/>
      <c r="E48" s="49"/>
      <c r="F48" s="554">
        <f>SUM(F46:F47)</f>
        <v>0</v>
      </c>
      <c r="G48" s="555"/>
      <c r="H48" s="254"/>
      <c r="I48" s="254"/>
      <c r="J48" s="254"/>
      <c r="K48" s="279"/>
      <c r="L48" s="279"/>
      <c r="M48" s="279"/>
    </row>
    <row r="49" spans="1:13" ht="14.45" customHeight="1" x14ac:dyDescent="0.2">
      <c r="A49" s="49" t="s">
        <v>312</v>
      </c>
      <c r="B49" s="49"/>
      <c r="C49" s="49"/>
      <c r="D49" s="49"/>
      <c r="E49" s="49"/>
      <c r="F49" s="556">
        <f>JUNE!$O$483</f>
        <v>0</v>
      </c>
      <c r="G49" s="557"/>
      <c r="H49" s="254"/>
      <c r="I49" s="254"/>
      <c r="J49" s="254"/>
      <c r="K49" s="279"/>
      <c r="L49" s="279"/>
      <c r="M49" s="279"/>
    </row>
    <row r="50" spans="1:13" ht="14.45" customHeight="1" x14ac:dyDescent="0.2">
      <c r="A50" s="49"/>
      <c r="B50" s="49"/>
      <c r="C50" s="49"/>
      <c r="D50" s="49" t="s">
        <v>313</v>
      </c>
      <c r="E50" s="49"/>
      <c r="F50" s="200"/>
      <c r="G50" s="200"/>
      <c r="H50" s="540">
        <f>SUM(F48)-SUM(F49)</f>
        <v>0</v>
      </c>
      <c r="I50" s="541"/>
      <c r="J50" s="542"/>
      <c r="K50" s="279"/>
      <c r="L50" s="279"/>
      <c r="M50" s="279"/>
    </row>
    <row r="51" spans="1:13" ht="14.45" customHeight="1" x14ac:dyDescent="0.2">
      <c r="A51" s="49"/>
      <c r="B51" s="49"/>
      <c r="C51" s="49"/>
      <c r="D51" s="49" t="s">
        <v>314</v>
      </c>
      <c r="E51" s="49"/>
      <c r="F51" s="49"/>
      <c r="G51" s="49"/>
      <c r="H51" s="543">
        <f>JUNE!$U$479</f>
        <v>0</v>
      </c>
      <c r="I51" s="544"/>
      <c r="J51" s="545"/>
      <c r="K51" s="279"/>
      <c r="L51" s="279"/>
      <c r="M51" s="279"/>
    </row>
    <row r="52" spans="1:13" ht="14.45" customHeight="1" x14ac:dyDescent="0.2">
      <c r="A52" s="49"/>
      <c r="B52" s="49"/>
      <c r="C52" s="49"/>
      <c r="D52" s="49" t="s">
        <v>315</v>
      </c>
      <c r="E52" s="49"/>
      <c r="F52" s="49"/>
      <c r="G52" s="49"/>
      <c r="H52" s="543">
        <f>JUNE!$U$489+JUNE!$U$499+JUNE!$U$509+JUNE!$Z$479+JUNE!$Z$489+JUNE!$Z$499+JUNE!$Z$509+JUNE!AE479+JUNE!AE489+JUNE!AE499+JUNE!AE509</f>
        <v>0</v>
      </c>
      <c r="I52" s="544"/>
      <c r="J52" s="545"/>
      <c r="K52" s="279"/>
      <c r="L52" s="279"/>
      <c r="M52" s="279"/>
    </row>
    <row r="53" spans="1:13" ht="14.45" customHeight="1" x14ac:dyDescent="0.2">
      <c r="A53" s="49"/>
      <c r="B53" s="49"/>
      <c r="C53" s="49"/>
      <c r="D53" s="198" t="s">
        <v>316</v>
      </c>
      <c r="E53" s="49"/>
      <c r="F53" s="49"/>
      <c r="G53" s="49"/>
      <c r="H53" s="546">
        <f>SUM(H50:J52)</f>
        <v>0</v>
      </c>
      <c r="I53" s="547"/>
      <c r="J53" s="548"/>
      <c r="K53" s="279"/>
      <c r="L53" s="279"/>
      <c r="M53" s="279"/>
    </row>
    <row r="54" spans="1:13" ht="14.45" customHeight="1" x14ac:dyDescent="0.2">
      <c r="A54" s="201"/>
      <c r="B54" s="202" t="s">
        <v>489</v>
      </c>
      <c r="C54" s="201"/>
      <c r="D54" s="201"/>
      <c r="E54" s="201"/>
      <c r="F54" s="201"/>
      <c r="G54" s="201"/>
      <c r="H54" s="565" t="s">
        <v>317</v>
      </c>
      <c r="I54" s="565"/>
      <c r="J54" s="565"/>
      <c r="K54" s="279"/>
      <c r="L54" s="279"/>
      <c r="M54" s="279"/>
    </row>
    <row r="55" spans="1:13" ht="14.45" customHeight="1" x14ac:dyDescent="0.2">
      <c r="A55" s="563" t="s">
        <v>318</v>
      </c>
      <c r="B55" s="563"/>
      <c r="C55" s="563"/>
      <c r="D55" s="563"/>
      <c r="E55" s="563"/>
      <c r="F55" s="563"/>
      <c r="G55" s="563"/>
      <c r="H55" s="563"/>
      <c r="I55" s="563"/>
      <c r="J55" s="563"/>
      <c r="K55" s="279"/>
      <c r="L55" s="279"/>
      <c r="M55" s="279"/>
    </row>
    <row r="56" spans="1:13" ht="14.45" customHeight="1" x14ac:dyDescent="0.2">
      <c r="A56" s="564"/>
      <c r="B56" s="564"/>
      <c r="C56" s="564"/>
      <c r="D56" s="564"/>
      <c r="E56" s="564"/>
      <c r="F56" s="564"/>
      <c r="G56" s="564"/>
      <c r="H56" s="564"/>
      <c r="I56" s="564"/>
      <c r="J56" s="564"/>
      <c r="K56" s="279"/>
      <c r="L56" s="279"/>
      <c r="M56" s="279"/>
    </row>
    <row r="57" spans="1:13" ht="14.45" customHeight="1" x14ac:dyDescent="0.2">
      <c r="A57" s="564"/>
      <c r="B57" s="564"/>
      <c r="C57" s="564"/>
      <c r="D57" s="564"/>
      <c r="E57" s="564"/>
      <c r="F57" s="564"/>
      <c r="G57" s="564"/>
      <c r="H57" s="564"/>
      <c r="I57" s="564"/>
      <c r="J57" s="564"/>
      <c r="K57" s="279"/>
      <c r="L57" s="279"/>
      <c r="M57" s="279"/>
    </row>
    <row r="58" spans="1:13" ht="14.45" customHeight="1" x14ac:dyDescent="0.2">
      <c r="A58" s="564"/>
      <c r="B58" s="564"/>
      <c r="C58" s="564"/>
      <c r="D58" s="564"/>
      <c r="E58" s="564"/>
      <c r="F58" s="564"/>
      <c r="G58" s="564"/>
      <c r="H58" s="564"/>
      <c r="I58" s="564"/>
      <c r="J58" s="564"/>
      <c r="K58" s="279"/>
      <c r="L58" s="279"/>
      <c r="M58" s="279"/>
    </row>
    <row r="59" spans="1:13" ht="14.45" customHeight="1" x14ac:dyDescent="0.2">
      <c r="A59" s="564"/>
      <c r="B59" s="564"/>
      <c r="C59" s="564"/>
      <c r="D59" s="564"/>
      <c r="E59" s="564"/>
      <c r="F59" s="564"/>
      <c r="G59" s="564"/>
      <c r="H59" s="564"/>
      <c r="I59" s="564"/>
      <c r="J59" s="564"/>
      <c r="K59" s="279"/>
      <c r="L59" s="279"/>
      <c r="M59" s="279"/>
    </row>
    <row r="60" spans="1:13" ht="14.45" customHeight="1" thickBot="1" x14ac:dyDescent="0.25">
      <c r="A60" s="203"/>
      <c r="B60" s="203"/>
      <c r="C60" s="203"/>
      <c r="D60" s="203"/>
      <c r="E60" s="203"/>
      <c r="F60" s="203"/>
      <c r="G60" s="203"/>
      <c r="H60" s="276"/>
      <c r="I60" s="276"/>
      <c r="J60" s="276"/>
      <c r="K60" s="279"/>
      <c r="L60" s="279"/>
      <c r="M60" s="279"/>
    </row>
    <row r="61" spans="1:13" ht="14.45" customHeight="1" x14ac:dyDescent="0.2">
      <c r="A61" s="567" t="s">
        <v>319</v>
      </c>
      <c r="B61" s="567"/>
      <c r="C61" s="567"/>
      <c r="D61" s="567"/>
      <c r="E61" s="567"/>
      <c r="F61" s="567"/>
      <c r="G61" s="567"/>
      <c r="H61" s="567"/>
      <c r="I61" s="567"/>
      <c r="J61" s="567"/>
      <c r="K61" s="279"/>
      <c r="L61" s="279"/>
      <c r="M61" s="279"/>
    </row>
    <row r="62" spans="1:13" ht="14.45" customHeight="1" x14ac:dyDescent="0.2">
      <c r="A62" s="49"/>
      <c r="B62" s="49"/>
      <c r="C62" s="49"/>
      <c r="D62" s="49"/>
      <c r="E62" s="49"/>
      <c r="F62" s="49"/>
      <c r="G62" s="49"/>
      <c r="H62" s="254"/>
      <c r="I62" s="254"/>
      <c r="J62" s="254"/>
      <c r="K62" s="279"/>
      <c r="L62" s="279"/>
      <c r="M62" s="279"/>
    </row>
    <row r="63" spans="1:13" ht="14.45" customHeight="1" x14ac:dyDescent="0.2">
      <c r="A63" s="566"/>
      <c r="B63" s="566"/>
      <c r="C63" s="566"/>
      <c r="D63" s="204" t="s">
        <v>320</v>
      </c>
      <c r="E63" s="49"/>
      <c r="F63" s="49"/>
      <c r="G63" s="566"/>
      <c r="H63" s="566"/>
      <c r="I63" s="566"/>
      <c r="J63" s="277" t="s">
        <v>320</v>
      </c>
      <c r="K63" s="279"/>
      <c r="L63" s="279"/>
      <c r="M63" s="279"/>
    </row>
    <row r="64" spans="1:13" ht="14.45" customHeight="1" x14ac:dyDescent="0.2">
      <c r="A64" s="49"/>
      <c r="B64" s="49"/>
      <c r="C64" s="49"/>
      <c r="D64" s="49"/>
      <c r="E64" s="49"/>
      <c r="F64" s="49"/>
      <c r="G64" s="49"/>
      <c r="H64" s="254"/>
      <c r="I64" s="254"/>
      <c r="J64" s="254"/>
      <c r="K64" s="279"/>
      <c r="L64" s="279"/>
      <c r="M64" s="279"/>
    </row>
    <row r="65" spans="1:13" ht="14.45" customHeight="1" x14ac:dyDescent="0.2">
      <c r="A65" s="566"/>
      <c r="B65" s="566"/>
      <c r="C65" s="566"/>
      <c r="D65" s="205" t="s">
        <v>19</v>
      </c>
      <c r="E65" s="49"/>
      <c r="F65" s="49"/>
      <c r="G65" s="566"/>
      <c r="H65" s="566"/>
      <c r="I65" s="566"/>
      <c r="J65" s="277" t="s">
        <v>320</v>
      </c>
      <c r="K65" s="279"/>
      <c r="L65" s="279"/>
      <c r="M65" s="279"/>
    </row>
    <row r="66" spans="1:13" ht="14.45" customHeight="1" thickBot="1" x14ac:dyDescent="0.25">
      <c r="A66" s="206"/>
      <c r="B66" s="206"/>
      <c r="C66" s="206"/>
      <c r="D66" s="206"/>
      <c r="E66" s="206"/>
      <c r="F66" s="206"/>
      <c r="G66" s="206"/>
      <c r="H66" s="278"/>
      <c r="I66" s="278"/>
      <c r="J66" s="278"/>
      <c r="K66" s="279"/>
      <c r="L66" s="279"/>
      <c r="M66" s="279"/>
    </row>
    <row r="67" spans="1:13" ht="14.45" customHeight="1" x14ac:dyDescent="0.2">
      <c r="A67" s="49"/>
      <c r="B67" s="49"/>
      <c r="C67" s="49"/>
      <c r="D67" s="49"/>
      <c r="E67" s="49"/>
      <c r="F67" s="49"/>
      <c r="G67" s="49"/>
      <c r="H67" s="254"/>
      <c r="I67" s="254"/>
      <c r="J67" s="279" t="s">
        <v>457</v>
      </c>
      <c r="K67" s="279"/>
      <c r="L67" s="279"/>
      <c r="M67" s="279"/>
    </row>
    <row r="68" spans="1:13" ht="14.45" customHeight="1" x14ac:dyDescent="0.2">
      <c r="A68" s="208" t="s">
        <v>321</v>
      </c>
      <c r="B68" s="49"/>
      <c r="C68" s="49"/>
      <c r="D68" s="49"/>
      <c r="E68" s="49"/>
      <c r="F68" s="49"/>
      <c r="G68" s="49"/>
      <c r="H68" s="254"/>
      <c r="I68" s="254"/>
      <c r="J68" s="254"/>
      <c r="K68" s="279"/>
      <c r="L68" s="279"/>
      <c r="M68" s="279"/>
    </row>
    <row r="69" spans="1:13" ht="14.45" customHeight="1" x14ac:dyDescent="0.2">
      <c r="A69" s="208" t="s">
        <v>322</v>
      </c>
      <c r="B69" s="208"/>
      <c r="C69" s="208"/>
      <c r="D69" s="208"/>
      <c r="E69" s="208"/>
      <c r="F69" s="208"/>
      <c r="G69" s="49"/>
      <c r="H69" s="254"/>
      <c r="I69" s="254"/>
      <c r="J69" s="254"/>
      <c r="K69" s="279"/>
      <c r="L69" s="279"/>
      <c r="M69" s="279"/>
    </row>
  </sheetData>
  <sheetProtection algorithmName="SHA-512" hashValue="hMmCfGDewDs6Sbd9CPM2ms/zOTMPcrBMpWnUqKOo/0ZxHwu/DbvGY1w01xTKJliKLGu6+mvs1HiL0yHAvJ+yfQ==" saltValue="D+NnDHzLY7Gt7JJn6+yWFA==" spinCount="100000" sheet="1" objects="1" scenarios="1" formatColumns="0" formatRows="0"/>
  <mergeCells count="25">
    <mergeCell ref="A63:C63"/>
    <mergeCell ref="G63:I63"/>
    <mergeCell ref="G65:I65"/>
    <mergeCell ref="A65:C65"/>
    <mergeCell ref="A61:J61"/>
    <mergeCell ref="A44:J44"/>
    <mergeCell ref="F46:G46"/>
    <mergeCell ref="F47:G47"/>
    <mergeCell ref="F48:G48"/>
    <mergeCell ref="F49:G49"/>
    <mergeCell ref="H50:J50"/>
    <mergeCell ref="H51:J51"/>
    <mergeCell ref="H52:J52"/>
    <mergeCell ref="H53:J53"/>
    <mergeCell ref="H54:J54"/>
    <mergeCell ref="A55:J55"/>
    <mergeCell ref="A56:J56"/>
    <mergeCell ref="A57:J57"/>
    <mergeCell ref="A58:J58"/>
    <mergeCell ref="A59:J59"/>
    <mergeCell ref="A1:J1"/>
    <mergeCell ref="A2:J2"/>
    <mergeCell ref="G4:J4"/>
    <mergeCell ref="E5:F5"/>
    <mergeCell ref="A6:J6"/>
  </mergeCells>
  <printOptions horizontalCentered="1" verticalCentered="1"/>
  <pageMargins left="0" right="0" top="0" bottom="0" header="0.3" footer="0.3"/>
  <pageSetup paperSize="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HK1459"/>
  <sheetViews>
    <sheetView zoomScaleNormal="100" zoomScaleSheetLayoutView="75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491</v>
      </c>
      <c r="O4" s="78" t="s">
        <v>494</v>
      </c>
      <c r="P4" s="182"/>
      <c r="Q4" s="71" t="s">
        <v>278</v>
      </c>
      <c r="R4" s="73" t="s">
        <v>279</v>
      </c>
      <c r="S4" s="96"/>
      <c r="T4" s="475"/>
      <c r="U4" s="515" t="s">
        <v>271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210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208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246</v>
      </c>
      <c r="J5" s="71" t="s">
        <v>21</v>
      </c>
      <c r="K5" s="73" t="s">
        <v>22</v>
      </c>
      <c r="L5" s="71" t="s">
        <v>240</v>
      </c>
      <c r="M5" s="71" t="s">
        <v>241</v>
      </c>
      <c r="N5" s="71" t="s">
        <v>492</v>
      </c>
      <c r="O5" s="78" t="s">
        <v>493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267</v>
      </c>
      <c r="AA5" s="71" t="s">
        <v>137</v>
      </c>
      <c r="AB5" s="71" t="s">
        <v>209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211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243</v>
      </c>
      <c r="O6" s="85" t="s">
        <v>243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JULY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JUNE!G10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454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160</v>
      </c>
      <c r="D11" s="150" t="s">
        <v>245</v>
      </c>
      <c r="E11" s="29">
        <f>JUNE!E11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JULY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270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491</v>
      </c>
      <c r="O18" s="109" t="s">
        <v>494</v>
      </c>
      <c r="P18" s="173"/>
      <c r="Q18" s="112" t="s">
        <v>278</v>
      </c>
      <c r="R18" s="170" t="s">
        <v>279</v>
      </c>
      <c r="S18" s="111"/>
      <c r="T18" s="70"/>
      <c r="U18" s="480" t="s">
        <v>271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210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246</v>
      </c>
      <c r="J19" s="92" t="s">
        <v>21</v>
      </c>
      <c r="K19" s="91" t="s">
        <v>22</v>
      </c>
      <c r="L19" s="112" t="s">
        <v>240</v>
      </c>
      <c r="M19" s="112" t="s">
        <v>241</v>
      </c>
      <c r="N19" s="112" t="s">
        <v>492</v>
      </c>
      <c r="O19" s="109" t="s">
        <v>493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267</v>
      </c>
      <c r="AA19" s="92" t="s">
        <v>137</v>
      </c>
      <c r="AB19" s="92" t="s">
        <v>209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211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243</v>
      </c>
      <c r="O20" s="116" t="s">
        <v>243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JULY</v>
      </c>
      <c r="H21" s="34" t="s">
        <v>58</v>
      </c>
      <c r="I21" s="35"/>
      <c r="J21" s="339">
        <f>JUNE!E2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JUNE!G10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JULY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JULY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244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270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491</v>
      </c>
      <c r="O64" s="109" t="s">
        <v>494</v>
      </c>
      <c r="P64" s="173"/>
      <c r="Q64" s="112" t="s">
        <v>278</v>
      </c>
      <c r="R64" s="170" t="s">
        <v>279</v>
      </c>
      <c r="S64" s="111"/>
      <c r="T64" s="70"/>
      <c r="U64" s="480" t="s">
        <v>271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210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246</v>
      </c>
      <c r="J65" s="92" t="s">
        <v>21</v>
      </c>
      <c r="K65" s="91" t="s">
        <v>22</v>
      </c>
      <c r="L65" s="112" t="s">
        <v>240</v>
      </c>
      <c r="M65" s="112" t="s">
        <v>241</v>
      </c>
      <c r="N65" s="112" t="s">
        <v>492</v>
      </c>
      <c r="O65" s="109" t="s">
        <v>493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267</v>
      </c>
      <c r="AA65" s="92" t="s">
        <v>137</v>
      </c>
      <c r="AB65" s="92" t="s">
        <v>209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211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243</v>
      </c>
      <c r="O66" s="116" t="s">
        <v>243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JULY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JUNE!G56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JULY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JULY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270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491</v>
      </c>
      <c r="O110" s="109" t="s">
        <v>494</v>
      </c>
      <c r="P110" s="173"/>
      <c r="Q110" s="112" t="s">
        <v>278</v>
      </c>
      <c r="R110" s="170" t="s">
        <v>279</v>
      </c>
      <c r="S110" s="111"/>
      <c r="T110" s="70"/>
      <c r="U110" s="480" t="s">
        <v>271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210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246</v>
      </c>
      <c r="J111" s="92" t="s">
        <v>21</v>
      </c>
      <c r="K111" s="91" t="s">
        <v>22</v>
      </c>
      <c r="L111" s="112" t="s">
        <v>240</v>
      </c>
      <c r="M111" s="112" t="s">
        <v>241</v>
      </c>
      <c r="N111" s="112" t="s">
        <v>492</v>
      </c>
      <c r="O111" s="109" t="s">
        <v>493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267</v>
      </c>
      <c r="AA111" s="92" t="s">
        <v>137</v>
      </c>
      <c r="AB111" s="92" t="s">
        <v>209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211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243</v>
      </c>
      <c r="O112" s="116" t="s">
        <v>243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JULY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JUNE!G102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JULY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JULY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270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491</v>
      </c>
      <c r="O156" s="109" t="s">
        <v>494</v>
      </c>
      <c r="P156" s="173"/>
      <c r="Q156" s="112" t="s">
        <v>278</v>
      </c>
      <c r="R156" s="170" t="s">
        <v>279</v>
      </c>
      <c r="S156" s="111"/>
      <c r="T156" s="70"/>
      <c r="U156" s="480" t="s">
        <v>271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210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246</v>
      </c>
      <c r="J157" s="92" t="s">
        <v>21</v>
      </c>
      <c r="K157" s="91" t="s">
        <v>22</v>
      </c>
      <c r="L157" s="112" t="s">
        <v>240</v>
      </c>
      <c r="M157" s="112" t="s">
        <v>241</v>
      </c>
      <c r="N157" s="112" t="s">
        <v>492</v>
      </c>
      <c r="O157" s="109" t="s">
        <v>493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267</v>
      </c>
      <c r="AA157" s="92" t="s">
        <v>137</v>
      </c>
      <c r="AB157" s="92" t="s">
        <v>209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211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243</v>
      </c>
      <c r="O158" s="116" t="s">
        <v>243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JULY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JUNE!G148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JULY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JULY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270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491</v>
      </c>
      <c r="O202" s="109" t="s">
        <v>494</v>
      </c>
      <c r="P202" s="173"/>
      <c r="Q202" s="112" t="s">
        <v>278</v>
      </c>
      <c r="R202" s="170" t="s">
        <v>279</v>
      </c>
      <c r="S202" s="111"/>
      <c r="T202" s="70"/>
      <c r="U202" s="480" t="s">
        <v>271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210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246</v>
      </c>
      <c r="J203" s="92" t="s">
        <v>21</v>
      </c>
      <c r="K203" s="91" t="s">
        <v>22</v>
      </c>
      <c r="L203" s="112" t="s">
        <v>240</v>
      </c>
      <c r="M203" s="112" t="s">
        <v>241</v>
      </c>
      <c r="N203" s="112" t="s">
        <v>492</v>
      </c>
      <c r="O203" s="109" t="s">
        <v>493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267</v>
      </c>
      <c r="AA203" s="92" t="s">
        <v>137</v>
      </c>
      <c r="AB203" s="92" t="s">
        <v>209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211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243</v>
      </c>
      <c r="O204" s="116" t="s">
        <v>243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JULY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JUNE!G194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JULY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JULY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244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270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491</v>
      </c>
      <c r="O248" s="109" t="s">
        <v>494</v>
      </c>
      <c r="P248" s="173"/>
      <c r="Q248" s="112" t="s">
        <v>278</v>
      </c>
      <c r="R248" s="170" t="s">
        <v>279</v>
      </c>
      <c r="S248" s="111"/>
      <c r="T248" s="70"/>
      <c r="U248" s="480" t="s">
        <v>271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210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246</v>
      </c>
      <c r="J249" s="92" t="s">
        <v>21</v>
      </c>
      <c r="K249" s="91" t="s">
        <v>22</v>
      </c>
      <c r="L249" s="112" t="s">
        <v>240</v>
      </c>
      <c r="M249" s="112" t="s">
        <v>241</v>
      </c>
      <c r="N249" s="112" t="s">
        <v>492</v>
      </c>
      <c r="O249" s="109" t="s">
        <v>493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267</v>
      </c>
      <c r="AA249" s="92" t="s">
        <v>137</v>
      </c>
      <c r="AB249" s="92" t="s">
        <v>209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211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243</v>
      </c>
      <c r="O250" s="116" t="s">
        <v>243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JULY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JUNE!G240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JULY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JULY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270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491</v>
      </c>
      <c r="O294" s="109" t="s">
        <v>494</v>
      </c>
      <c r="P294" s="173"/>
      <c r="Q294" s="112" t="s">
        <v>278</v>
      </c>
      <c r="R294" s="170" t="s">
        <v>279</v>
      </c>
      <c r="S294" s="111"/>
      <c r="T294" s="70"/>
      <c r="U294" s="480" t="s">
        <v>271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210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246</v>
      </c>
      <c r="J295" s="92" t="s">
        <v>21</v>
      </c>
      <c r="K295" s="91" t="s">
        <v>22</v>
      </c>
      <c r="L295" s="112" t="s">
        <v>240</v>
      </c>
      <c r="M295" s="112" t="s">
        <v>241</v>
      </c>
      <c r="N295" s="112" t="s">
        <v>492</v>
      </c>
      <c r="O295" s="109" t="s">
        <v>493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267</v>
      </c>
      <c r="AA295" s="92" t="s">
        <v>137</v>
      </c>
      <c r="AB295" s="92" t="s">
        <v>209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211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243</v>
      </c>
      <c r="O296" s="116" t="s">
        <v>243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JULY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JUNE!G286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JULY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JULY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270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491</v>
      </c>
      <c r="O340" s="109" t="s">
        <v>494</v>
      </c>
      <c r="P340" s="173"/>
      <c r="Q340" s="112" t="s">
        <v>278</v>
      </c>
      <c r="R340" s="170" t="s">
        <v>279</v>
      </c>
      <c r="S340" s="111"/>
      <c r="T340" s="70"/>
      <c r="U340" s="480" t="s">
        <v>271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210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246</v>
      </c>
      <c r="J341" s="92" t="s">
        <v>21</v>
      </c>
      <c r="K341" s="91" t="s">
        <v>22</v>
      </c>
      <c r="L341" s="112" t="s">
        <v>240</v>
      </c>
      <c r="M341" s="112" t="s">
        <v>241</v>
      </c>
      <c r="N341" s="112" t="s">
        <v>492</v>
      </c>
      <c r="O341" s="109" t="s">
        <v>493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267</v>
      </c>
      <c r="AA341" s="92" t="s">
        <v>137</v>
      </c>
      <c r="AB341" s="92" t="s">
        <v>209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211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243</v>
      </c>
      <c r="O342" s="116" t="s">
        <v>243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JULY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JUNE!G332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JULY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JULY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270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491</v>
      </c>
      <c r="O386" s="109" t="s">
        <v>494</v>
      </c>
      <c r="P386" s="173"/>
      <c r="Q386" s="112" t="s">
        <v>278</v>
      </c>
      <c r="R386" s="170" t="s">
        <v>279</v>
      </c>
      <c r="S386" s="111"/>
      <c r="T386" s="70"/>
      <c r="U386" s="480" t="s">
        <v>271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210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246</v>
      </c>
      <c r="J387" s="92" t="s">
        <v>21</v>
      </c>
      <c r="K387" s="91" t="s">
        <v>22</v>
      </c>
      <c r="L387" s="112" t="s">
        <v>240</v>
      </c>
      <c r="M387" s="112" t="s">
        <v>241</v>
      </c>
      <c r="N387" s="112" t="s">
        <v>492</v>
      </c>
      <c r="O387" s="109" t="s">
        <v>493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267</v>
      </c>
      <c r="AA387" s="92" t="s">
        <v>137</v>
      </c>
      <c r="AB387" s="92" t="s">
        <v>209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211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243</v>
      </c>
      <c r="O388" s="116" t="s">
        <v>243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JULY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JUNE!G378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JULY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JULY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270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491</v>
      </c>
      <c r="O432" s="109" t="s">
        <v>494</v>
      </c>
      <c r="P432" s="173"/>
      <c r="Q432" s="112" t="s">
        <v>278</v>
      </c>
      <c r="R432" s="170" t="s">
        <v>279</v>
      </c>
      <c r="S432" s="111"/>
      <c r="T432" s="70"/>
      <c r="U432" s="480" t="s">
        <v>271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210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246</v>
      </c>
      <c r="J433" s="92" t="s">
        <v>21</v>
      </c>
      <c r="K433" s="91" t="s">
        <v>22</v>
      </c>
      <c r="L433" s="112" t="s">
        <v>240</v>
      </c>
      <c r="M433" s="112" t="s">
        <v>241</v>
      </c>
      <c r="N433" s="112" t="s">
        <v>492</v>
      </c>
      <c r="O433" s="109" t="s">
        <v>493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267</v>
      </c>
      <c r="AA433" s="92" t="s">
        <v>137</v>
      </c>
      <c r="AB433" s="92" t="s">
        <v>209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211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243</v>
      </c>
      <c r="O434" s="116" t="s">
        <v>243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JULY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123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261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160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487</v>
      </c>
      <c r="U471" s="531"/>
      <c r="V471" s="531"/>
      <c r="W471" s="532"/>
      <c r="X471" s="392"/>
      <c r="Y471" s="530" t="s">
        <v>487</v>
      </c>
      <c r="Z471" s="531"/>
      <c r="AA471" s="531"/>
      <c r="AB471" s="532"/>
      <c r="AC471" s="393"/>
      <c r="AD471" s="530" t="s">
        <v>487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262</v>
      </c>
      <c r="C472" s="57" t="s">
        <v>130</v>
      </c>
      <c r="D472" s="57" t="s">
        <v>262</v>
      </c>
      <c r="E472" s="57" t="s">
        <v>130</v>
      </c>
      <c r="F472" s="57" t="s">
        <v>262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251</v>
      </c>
      <c r="U472" s="526">
        <f>JUNE!U472</f>
        <v>0</v>
      </c>
      <c r="V472" s="526"/>
      <c r="W472" s="527"/>
      <c r="X472" s="392"/>
      <c r="Y472" s="394" t="s">
        <v>247</v>
      </c>
      <c r="Z472" s="526">
        <f>JUNE!Z472</f>
        <v>0</v>
      </c>
      <c r="AA472" s="526"/>
      <c r="AB472" s="527"/>
      <c r="AC472" s="393"/>
      <c r="AD472" s="394" t="s">
        <v>391</v>
      </c>
      <c r="AE472" s="526">
        <f>JUNE!AE472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161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212</v>
      </c>
      <c r="U473" s="526">
        <f>JUNE!U473</f>
        <v>0</v>
      </c>
      <c r="V473" s="526"/>
      <c r="W473" s="527"/>
      <c r="X473" s="392"/>
      <c r="Y473" s="394" t="s">
        <v>212</v>
      </c>
      <c r="Z473" s="526">
        <f>JUNE!Z473</f>
        <v>0</v>
      </c>
      <c r="AA473" s="526"/>
      <c r="AB473" s="527"/>
      <c r="AC473" s="393"/>
      <c r="AD473" s="394" t="s">
        <v>212</v>
      </c>
      <c r="AE473" s="526">
        <f>JUNE!AE473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269</v>
      </c>
      <c r="U474" s="526">
        <f>JUNE!U474</f>
        <v>0</v>
      </c>
      <c r="V474" s="526"/>
      <c r="W474" s="527"/>
      <c r="X474" s="392"/>
      <c r="Y474" s="394" t="s">
        <v>269</v>
      </c>
      <c r="Z474" s="526">
        <f>JUNE!Z474</f>
        <v>0</v>
      </c>
      <c r="AA474" s="526"/>
      <c r="AB474" s="527"/>
      <c r="AC474" s="393"/>
      <c r="AD474" s="394" t="s">
        <v>269</v>
      </c>
      <c r="AE474" s="526">
        <f>JUNE!AE474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213</v>
      </c>
      <c r="U475" s="528">
        <f>JUNE!U479</f>
        <v>0</v>
      </c>
      <c r="V475" s="528"/>
      <c r="W475" s="395"/>
      <c r="X475" s="392"/>
      <c r="Y475" s="394" t="s">
        <v>213</v>
      </c>
      <c r="Z475" s="528">
        <f>JUNE!Z479</f>
        <v>0</v>
      </c>
      <c r="AA475" s="528"/>
      <c r="AB475" s="395"/>
      <c r="AC475" s="393"/>
      <c r="AD475" s="394" t="s">
        <v>213</v>
      </c>
      <c r="AE475" s="528">
        <f>JUNE!AE479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214</v>
      </c>
      <c r="U476" s="529">
        <v>0</v>
      </c>
      <c r="V476" s="529"/>
      <c r="W476" s="395"/>
      <c r="X476" s="392"/>
      <c r="Y476" s="394" t="s">
        <v>214</v>
      </c>
      <c r="Z476" s="529">
        <v>0</v>
      </c>
      <c r="AA476" s="529"/>
      <c r="AB476" s="395"/>
      <c r="AC476" s="393"/>
      <c r="AD476" s="394" t="s">
        <v>214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215</v>
      </c>
      <c r="U477" s="529">
        <v>0</v>
      </c>
      <c r="V477" s="529"/>
      <c r="W477" s="395"/>
      <c r="X477" s="392"/>
      <c r="Y477" s="394" t="s">
        <v>215</v>
      </c>
      <c r="Z477" s="529">
        <v>0</v>
      </c>
      <c r="AA477" s="529"/>
      <c r="AB477" s="395"/>
      <c r="AC477" s="393"/>
      <c r="AD477" s="394" t="s">
        <v>215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162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216</v>
      </c>
      <c r="U478" s="529">
        <v>0</v>
      </c>
      <c r="V478" s="529"/>
      <c r="W478" s="395"/>
      <c r="X478" s="392"/>
      <c r="Y478" s="394" t="s">
        <v>216</v>
      </c>
      <c r="Z478" s="529">
        <v>0</v>
      </c>
      <c r="AA478" s="529"/>
      <c r="AB478" s="395"/>
      <c r="AC478" s="393"/>
      <c r="AD478" s="394" t="s">
        <v>216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229</v>
      </c>
      <c r="U479" s="528">
        <f>U475+U476+U477-U478</f>
        <v>0</v>
      </c>
      <c r="V479" s="528"/>
      <c r="W479" s="395"/>
      <c r="X479" s="392"/>
      <c r="Y479" s="394" t="s">
        <v>229</v>
      </c>
      <c r="Z479" s="528">
        <f>Z475+Z476+Z477-Z478</f>
        <v>0</v>
      </c>
      <c r="AA479" s="528"/>
      <c r="AB479" s="395"/>
      <c r="AC479" s="393"/>
      <c r="AD479" s="394" t="s">
        <v>229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163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289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252</v>
      </c>
      <c r="U482" s="526">
        <f>JUNE!U482</f>
        <v>0</v>
      </c>
      <c r="V482" s="526"/>
      <c r="W482" s="527"/>
      <c r="X482" s="392"/>
      <c r="Y482" s="394" t="s">
        <v>248</v>
      </c>
      <c r="Z482" s="526">
        <f>JUNE!Z482</f>
        <v>0</v>
      </c>
      <c r="AA482" s="526"/>
      <c r="AB482" s="527"/>
      <c r="AC482" s="393"/>
      <c r="AD482" s="394" t="s">
        <v>392</v>
      </c>
      <c r="AE482" s="526">
        <f>JUNE!AE482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272</v>
      </c>
      <c r="L483" s="486"/>
      <c r="M483" s="486"/>
      <c r="N483" s="486"/>
      <c r="O483" s="489">
        <f>H514</f>
        <v>0</v>
      </c>
      <c r="P483" s="489"/>
      <c r="Q483" s="131"/>
      <c r="R483" s="59" t="s">
        <v>239</v>
      </c>
      <c r="S483" s="59"/>
      <c r="T483" s="394" t="s">
        <v>212</v>
      </c>
      <c r="U483" s="526">
        <f>JUNE!U483</f>
        <v>0</v>
      </c>
      <c r="V483" s="526"/>
      <c r="W483" s="527"/>
      <c r="X483" s="392"/>
      <c r="Y483" s="394" t="s">
        <v>212</v>
      </c>
      <c r="Z483" s="526">
        <f>JUNE!Z483</f>
        <v>0</v>
      </c>
      <c r="AA483" s="526"/>
      <c r="AB483" s="527"/>
      <c r="AC483" s="398"/>
      <c r="AD483" s="394" t="s">
        <v>212</v>
      </c>
      <c r="AE483" s="526">
        <f>JUNE!AE483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269</v>
      </c>
      <c r="U484" s="526">
        <f>JUNE!U484</f>
        <v>0</v>
      </c>
      <c r="V484" s="526"/>
      <c r="W484" s="527"/>
      <c r="X484" s="392"/>
      <c r="Y484" s="394" t="s">
        <v>269</v>
      </c>
      <c r="Z484" s="526">
        <f>JUNE!Z484</f>
        <v>0</v>
      </c>
      <c r="AA484" s="526"/>
      <c r="AB484" s="527"/>
      <c r="AC484" s="399"/>
      <c r="AD484" s="394" t="s">
        <v>269</v>
      </c>
      <c r="AE484" s="526">
        <f>JUNE!AE484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418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213</v>
      </c>
      <c r="U485" s="528">
        <f>JUNE!U489</f>
        <v>0</v>
      </c>
      <c r="V485" s="528"/>
      <c r="W485" s="395"/>
      <c r="X485" s="392"/>
      <c r="Y485" s="394" t="s">
        <v>213</v>
      </c>
      <c r="Z485" s="528">
        <f>JUNE!Z489</f>
        <v>0</v>
      </c>
      <c r="AA485" s="528"/>
      <c r="AB485" s="395"/>
      <c r="AC485" s="393"/>
      <c r="AD485" s="394" t="s">
        <v>213</v>
      </c>
      <c r="AE485" s="528">
        <f>JUNE!AE489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214</v>
      </c>
      <c r="U486" s="529">
        <v>0</v>
      </c>
      <c r="V486" s="529"/>
      <c r="W486" s="395"/>
      <c r="X486" s="392"/>
      <c r="Y486" s="394" t="s">
        <v>214</v>
      </c>
      <c r="Z486" s="529">
        <v>0</v>
      </c>
      <c r="AA486" s="529"/>
      <c r="AB486" s="395"/>
      <c r="AC486" s="393"/>
      <c r="AD486" s="394" t="s">
        <v>214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215</v>
      </c>
      <c r="U487" s="529">
        <v>0</v>
      </c>
      <c r="V487" s="529"/>
      <c r="W487" s="395"/>
      <c r="X487" s="392"/>
      <c r="Y487" s="394" t="s">
        <v>215</v>
      </c>
      <c r="Z487" s="529">
        <v>0</v>
      </c>
      <c r="AA487" s="529"/>
      <c r="AB487" s="395"/>
      <c r="AC487" s="392"/>
      <c r="AD487" s="394" t="s">
        <v>215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216</v>
      </c>
      <c r="U488" s="529">
        <v>0</v>
      </c>
      <c r="V488" s="529"/>
      <c r="W488" s="395"/>
      <c r="X488" s="392"/>
      <c r="Y488" s="394" t="s">
        <v>216</v>
      </c>
      <c r="Z488" s="529">
        <v>0</v>
      </c>
      <c r="AA488" s="529"/>
      <c r="AB488" s="395"/>
      <c r="AC488" s="392"/>
      <c r="AD488" s="394" t="s">
        <v>216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7/31</v>
      </c>
      <c r="U489" s="528">
        <f>U485+U486+U487-U488</f>
        <v>0</v>
      </c>
      <c r="V489" s="528"/>
      <c r="W489" s="395"/>
      <c r="X489" s="392"/>
      <c r="Y489" s="394" t="str">
        <f>Y479</f>
        <v>AS OF 7/31</v>
      </c>
      <c r="Z489" s="528">
        <f>Z485+Z486+Z487-Z488</f>
        <v>0</v>
      </c>
      <c r="AA489" s="528"/>
      <c r="AB489" s="395"/>
      <c r="AC489" s="392"/>
      <c r="AD489" s="394" t="str">
        <f>AD479</f>
        <v>AS OF 7/31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253</v>
      </c>
      <c r="U492" s="526">
        <f>JUNE!U492</f>
        <v>0</v>
      </c>
      <c r="V492" s="526"/>
      <c r="W492" s="527"/>
      <c r="X492" s="392"/>
      <c r="Y492" s="394" t="s">
        <v>249</v>
      </c>
      <c r="Z492" s="526">
        <f>JUNE!Z492</f>
        <v>0</v>
      </c>
      <c r="AA492" s="526"/>
      <c r="AB492" s="527"/>
      <c r="AC492" s="393"/>
      <c r="AD492" s="394" t="s">
        <v>393</v>
      </c>
      <c r="AE492" s="526">
        <f>JUNE!AE492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212</v>
      </c>
      <c r="U493" s="526">
        <f>JUNE!U493</f>
        <v>0</v>
      </c>
      <c r="V493" s="526"/>
      <c r="W493" s="527"/>
      <c r="X493" s="392"/>
      <c r="Y493" s="394" t="s">
        <v>212</v>
      </c>
      <c r="Z493" s="526">
        <f>JUNE!Z493</f>
        <v>0</v>
      </c>
      <c r="AA493" s="526"/>
      <c r="AB493" s="527"/>
      <c r="AC493" s="398"/>
      <c r="AD493" s="394" t="s">
        <v>212</v>
      </c>
      <c r="AE493" s="526">
        <f>JUNE!AE493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269</v>
      </c>
      <c r="U494" s="526">
        <f>JUNE!U494</f>
        <v>0</v>
      </c>
      <c r="V494" s="526"/>
      <c r="W494" s="527"/>
      <c r="X494" s="392"/>
      <c r="Y494" s="394" t="s">
        <v>269</v>
      </c>
      <c r="Z494" s="526">
        <f>JUNE!Z494</f>
        <v>0</v>
      </c>
      <c r="AA494" s="526"/>
      <c r="AB494" s="527"/>
      <c r="AC494" s="399"/>
      <c r="AD494" s="394" t="s">
        <v>269</v>
      </c>
      <c r="AE494" s="526">
        <f>JUNE!AE494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213</v>
      </c>
      <c r="U495" s="528">
        <f>JUNE!U499</f>
        <v>0</v>
      </c>
      <c r="V495" s="528"/>
      <c r="W495" s="395"/>
      <c r="X495" s="392"/>
      <c r="Y495" s="394" t="s">
        <v>213</v>
      </c>
      <c r="Z495" s="528">
        <f>JUNE!Z499</f>
        <v>0</v>
      </c>
      <c r="AA495" s="528"/>
      <c r="AB495" s="395"/>
      <c r="AC495" s="392"/>
      <c r="AD495" s="394" t="s">
        <v>213</v>
      </c>
      <c r="AE495" s="528">
        <f>JUNE!AE499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214</v>
      </c>
      <c r="U496" s="529">
        <v>0</v>
      </c>
      <c r="V496" s="529"/>
      <c r="W496" s="395"/>
      <c r="X496" s="392"/>
      <c r="Y496" s="394" t="s">
        <v>214</v>
      </c>
      <c r="Z496" s="529">
        <v>0</v>
      </c>
      <c r="AA496" s="529"/>
      <c r="AB496" s="395"/>
      <c r="AC496" s="392"/>
      <c r="AD496" s="394" t="s">
        <v>214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215</v>
      </c>
      <c r="U497" s="529">
        <v>0</v>
      </c>
      <c r="V497" s="529"/>
      <c r="W497" s="395"/>
      <c r="X497" s="392"/>
      <c r="Y497" s="394" t="s">
        <v>215</v>
      </c>
      <c r="Z497" s="529">
        <v>0</v>
      </c>
      <c r="AA497" s="529"/>
      <c r="AB497" s="395"/>
      <c r="AC497" s="392"/>
      <c r="AD497" s="394" t="s">
        <v>215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216</v>
      </c>
      <c r="U498" s="529">
        <v>0</v>
      </c>
      <c r="V498" s="529"/>
      <c r="W498" s="395"/>
      <c r="X498" s="392"/>
      <c r="Y498" s="394" t="s">
        <v>216</v>
      </c>
      <c r="Z498" s="529">
        <v>0</v>
      </c>
      <c r="AA498" s="529"/>
      <c r="AB498" s="395"/>
      <c r="AC498" s="392"/>
      <c r="AD498" s="394" t="s">
        <v>216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7/31</v>
      </c>
      <c r="U499" s="528">
        <f>U495+U496+U497-U498</f>
        <v>0</v>
      </c>
      <c r="V499" s="528"/>
      <c r="W499" s="395"/>
      <c r="X499" s="392"/>
      <c r="Y499" s="394" t="str">
        <f>Y489</f>
        <v>AS OF 7/31</v>
      </c>
      <c r="Z499" s="528">
        <f>Z495+Z496+Z497-Z498</f>
        <v>0</v>
      </c>
      <c r="AA499" s="528"/>
      <c r="AB499" s="395"/>
      <c r="AC499" s="392"/>
      <c r="AD499" s="394" t="str">
        <f>AD489</f>
        <v>AS OF 7/31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254</v>
      </c>
      <c r="U502" s="526">
        <f>JUNE!U502</f>
        <v>0</v>
      </c>
      <c r="V502" s="526"/>
      <c r="W502" s="527"/>
      <c r="X502" s="392"/>
      <c r="Y502" s="394" t="s">
        <v>250</v>
      </c>
      <c r="Z502" s="526">
        <f>JUNE!Z502</f>
        <v>0</v>
      </c>
      <c r="AA502" s="526"/>
      <c r="AB502" s="527"/>
      <c r="AC502" s="393"/>
      <c r="AD502" s="394" t="s">
        <v>442</v>
      </c>
      <c r="AE502" s="526">
        <f>JUNE!AE502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212</v>
      </c>
      <c r="U503" s="526">
        <f>JUNE!U503</f>
        <v>0</v>
      </c>
      <c r="V503" s="526"/>
      <c r="W503" s="527"/>
      <c r="X503" s="392"/>
      <c r="Y503" s="394" t="s">
        <v>212</v>
      </c>
      <c r="Z503" s="526">
        <f>JUNE!Z503</f>
        <v>0</v>
      </c>
      <c r="AA503" s="526"/>
      <c r="AB503" s="527"/>
      <c r="AC503" s="398"/>
      <c r="AD503" s="394" t="s">
        <v>212</v>
      </c>
      <c r="AE503" s="526">
        <f>JUNE!AE503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269</v>
      </c>
      <c r="U504" s="526">
        <f>JUNE!U504</f>
        <v>0</v>
      </c>
      <c r="V504" s="526"/>
      <c r="W504" s="527"/>
      <c r="X504" s="392"/>
      <c r="Y504" s="394" t="s">
        <v>269</v>
      </c>
      <c r="Z504" s="526">
        <f>JUNE!Z504</f>
        <v>0</v>
      </c>
      <c r="AA504" s="526"/>
      <c r="AB504" s="527"/>
      <c r="AC504" s="399"/>
      <c r="AD504" s="394" t="s">
        <v>269</v>
      </c>
      <c r="AE504" s="526">
        <f>JUNE!AE504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213</v>
      </c>
      <c r="U505" s="528">
        <f>JUNE!U509</f>
        <v>0</v>
      </c>
      <c r="V505" s="528"/>
      <c r="W505" s="395"/>
      <c r="X505" s="392"/>
      <c r="Y505" s="394" t="s">
        <v>213</v>
      </c>
      <c r="Z505" s="528">
        <f>JUNE!Z509</f>
        <v>0</v>
      </c>
      <c r="AA505" s="528"/>
      <c r="AB505" s="395"/>
      <c r="AC505" s="392"/>
      <c r="AD505" s="394" t="s">
        <v>213</v>
      </c>
      <c r="AE505" s="528">
        <f>JUNE!AE509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214</v>
      </c>
      <c r="U506" s="529">
        <v>0</v>
      </c>
      <c r="V506" s="529"/>
      <c r="W506" s="395"/>
      <c r="X506" s="392"/>
      <c r="Y506" s="394" t="s">
        <v>214</v>
      </c>
      <c r="Z506" s="529">
        <v>0</v>
      </c>
      <c r="AA506" s="529"/>
      <c r="AB506" s="395"/>
      <c r="AC506" s="392"/>
      <c r="AD506" s="394" t="s">
        <v>214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215</v>
      </c>
      <c r="U507" s="529">
        <v>0</v>
      </c>
      <c r="V507" s="529"/>
      <c r="W507" s="395"/>
      <c r="X507" s="392"/>
      <c r="Y507" s="394" t="s">
        <v>215</v>
      </c>
      <c r="Z507" s="529">
        <v>0</v>
      </c>
      <c r="AA507" s="529"/>
      <c r="AB507" s="395"/>
      <c r="AC507" s="392"/>
      <c r="AD507" s="394" t="s">
        <v>215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216</v>
      </c>
      <c r="U508" s="529">
        <v>0</v>
      </c>
      <c r="V508" s="529"/>
      <c r="W508" s="395"/>
      <c r="X508" s="392"/>
      <c r="Y508" s="394" t="s">
        <v>216</v>
      </c>
      <c r="Z508" s="529">
        <v>0</v>
      </c>
      <c r="AA508" s="529"/>
      <c r="AB508" s="395"/>
      <c r="AC508" s="392"/>
      <c r="AD508" s="394" t="s">
        <v>216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7/31</v>
      </c>
      <c r="U509" s="528">
        <f>U505+U506+U507-U508</f>
        <v>0</v>
      </c>
      <c r="V509" s="528"/>
      <c r="W509" s="395"/>
      <c r="X509" s="392"/>
      <c r="Y509" s="394" t="str">
        <f>Y499</f>
        <v>AS OF 7/31</v>
      </c>
      <c r="Z509" s="528">
        <f>Z505+Z506+Z507-Z508</f>
        <v>0</v>
      </c>
      <c r="AA509" s="528"/>
      <c r="AB509" s="395"/>
      <c r="AC509" s="392"/>
      <c r="AD509" s="394" t="str">
        <f>AD499</f>
        <v>AS OF 7/31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276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UBkJ4JDED0+moMy0wEOxvRSaoHzy5bsRxSLRRz/xCs23dAiCvNC9XT4JghxxHwAiU9I0kY722vABAGoVWjNx4Q==" saltValue="fLQO0gbTrX0U/BVNN1mKVg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A1:K51"/>
  <sheetViews>
    <sheetView showGridLines="0" topLeftCell="A4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375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373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244</v>
      </c>
      <c r="B5" s="49"/>
      <c r="C5" s="49"/>
      <c r="D5" s="49"/>
      <c r="E5" s="49"/>
      <c r="F5" s="49"/>
      <c r="G5" s="389" t="s">
        <v>441</v>
      </c>
      <c r="H5" s="209" t="s">
        <v>359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323</v>
      </c>
      <c r="B7" s="49"/>
      <c r="C7" s="49"/>
      <c r="D7" s="49"/>
      <c r="E7" s="49"/>
      <c r="F7" s="49"/>
      <c r="G7" s="49"/>
      <c r="H7" s="49"/>
      <c r="I7" s="49" t="s">
        <v>324</v>
      </c>
      <c r="J7" s="210">
        <f>JunRpt!J39</f>
        <v>0</v>
      </c>
      <c r="K7" s="49"/>
    </row>
    <row r="8" spans="1:11" ht="15.6" customHeight="1" x14ac:dyDescent="0.2">
      <c r="A8" s="198" t="s">
        <v>325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326</v>
      </c>
      <c r="B9" s="49"/>
      <c r="C9" s="49"/>
      <c r="D9" s="49"/>
      <c r="E9" s="49"/>
      <c r="F9" s="49"/>
      <c r="G9" s="49"/>
      <c r="H9" s="49"/>
      <c r="I9" s="212">
        <f>SUM(JULY!$B$7)</f>
        <v>0</v>
      </c>
      <c r="J9" s="213"/>
      <c r="K9" s="49"/>
    </row>
    <row r="10" spans="1:11" ht="15.6" customHeight="1" x14ac:dyDescent="0.2">
      <c r="A10" s="49" t="s">
        <v>390</v>
      </c>
      <c r="B10" s="49"/>
      <c r="C10" s="49"/>
      <c r="D10" s="49"/>
      <c r="E10" s="49"/>
      <c r="F10" s="49"/>
      <c r="G10" s="49"/>
      <c r="H10" s="49"/>
      <c r="I10" s="214">
        <f>SUM(JULY!$C$7)</f>
        <v>0</v>
      </c>
      <c r="J10" s="213"/>
      <c r="K10" s="49"/>
    </row>
    <row r="11" spans="1:11" ht="15.6" customHeight="1" x14ac:dyDescent="0.2">
      <c r="A11" s="49" t="s">
        <v>327</v>
      </c>
      <c r="B11" s="49"/>
      <c r="C11" s="49"/>
      <c r="D11" s="49"/>
      <c r="E11" s="49"/>
      <c r="F11" s="49"/>
      <c r="G11" s="49"/>
      <c r="H11" s="49"/>
      <c r="I11" s="214">
        <f>SUM(JULY!$D$7)</f>
        <v>0</v>
      </c>
      <c r="J11" s="213"/>
      <c r="K11" s="49"/>
    </row>
    <row r="12" spans="1:11" ht="15.6" customHeight="1" x14ac:dyDescent="0.2">
      <c r="A12" s="49" t="s">
        <v>328</v>
      </c>
      <c r="B12" s="49"/>
      <c r="C12" s="49"/>
      <c r="D12" s="49"/>
      <c r="E12" s="49"/>
      <c r="F12" s="49"/>
      <c r="G12" s="49"/>
      <c r="H12" s="49"/>
      <c r="I12" s="214">
        <f>SUM(JULY!$E$7)</f>
        <v>0</v>
      </c>
      <c r="J12" s="213"/>
      <c r="K12" s="49"/>
    </row>
    <row r="13" spans="1:11" ht="15.6" customHeight="1" x14ac:dyDescent="0.2">
      <c r="A13" s="49" t="s">
        <v>299</v>
      </c>
      <c r="B13" s="49"/>
      <c r="C13" s="49"/>
      <c r="D13" s="49"/>
      <c r="E13" s="49"/>
      <c r="F13" s="49"/>
      <c r="G13" s="49"/>
      <c r="H13" s="49"/>
      <c r="I13" s="214">
        <f>SUM(JULY!$F$7)</f>
        <v>0</v>
      </c>
      <c r="J13" s="213"/>
      <c r="K13" s="49"/>
    </row>
    <row r="14" spans="1:11" ht="15.6" customHeight="1" x14ac:dyDescent="0.2">
      <c r="A14" s="49" t="s">
        <v>329</v>
      </c>
      <c r="B14" s="49"/>
      <c r="C14" s="49"/>
      <c r="D14" s="49"/>
      <c r="E14" s="49"/>
      <c r="F14" s="49"/>
      <c r="G14" s="49"/>
      <c r="H14" s="49"/>
      <c r="I14" s="214">
        <f>SUM(JULY!$L$7:$O$7)</f>
        <v>0</v>
      </c>
      <c r="J14" s="213"/>
      <c r="K14" s="49"/>
    </row>
    <row r="15" spans="1:11" ht="15.6" customHeight="1" x14ac:dyDescent="0.2">
      <c r="A15" s="49"/>
      <c r="B15" s="49" t="s">
        <v>330</v>
      </c>
      <c r="C15" s="49" t="s">
        <v>300</v>
      </c>
      <c r="D15" s="49"/>
      <c r="E15" s="49"/>
      <c r="F15" s="49"/>
      <c r="G15" s="49"/>
      <c r="H15" s="49"/>
      <c r="I15" s="214">
        <f>SUM(JULY!$Q$7:$R$7)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301</v>
      </c>
      <c r="D16" s="49"/>
      <c r="E16" s="49"/>
      <c r="F16" s="49"/>
      <c r="G16" s="49"/>
      <c r="H16" s="49"/>
      <c r="I16" s="215">
        <f>SUM(JULY!$P$7)</f>
        <v>0</v>
      </c>
      <c r="J16" s="213"/>
      <c r="K16" s="49"/>
    </row>
    <row r="17" spans="1:11" ht="15.6" customHeight="1" thickBot="1" x14ac:dyDescent="0.25">
      <c r="A17" s="49"/>
      <c r="B17" s="198" t="s">
        <v>331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332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244</v>
      </c>
      <c r="K19" s="49"/>
    </row>
    <row r="20" spans="1:11" ht="15.6" customHeight="1" x14ac:dyDescent="0.2">
      <c r="A20" s="49" t="s">
        <v>333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303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334</v>
      </c>
      <c r="B22" s="49"/>
      <c r="C22" s="49"/>
      <c r="D22" s="49"/>
      <c r="E22" s="49"/>
      <c r="F22" s="49"/>
      <c r="G22" s="49"/>
      <c r="H22" s="210">
        <f>SUM(JULY!$U$7)</f>
        <v>0</v>
      </c>
      <c r="I22" s="49"/>
      <c r="J22" s="213"/>
      <c r="K22" s="49"/>
    </row>
    <row r="23" spans="1:11" ht="15.6" customHeight="1" x14ac:dyDescent="0.2">
      <c r="A23" s="49" t="s">
        <v>335</v>
      </c>
      <c r="B23" s="49"/>
      <c r="C23" s="49"/>
      <c r="D23" s="49"/>
      <c r="E23" s="49"/>
      <c r="F23" s="49"/>
      <c r="G23" s="49"/>
      <c r="H23" s="218">
        <f>SUM(JULY!$V$7)</f>
        <v>0</v>
      </c>
      <c r="I23" s="49"/>
      <c r="J23" s="213"/>
      <c r="K23" s="49"/>
    </row>
    <row r="24" spans="1:11" ht="15.6" customHeight="1" thickBot="1" x14ac:dyDescent="0.25">
      <c r="A24" s="49" t="s">
        <v>336</v>
      </c>
      <c r="B24" s="49"/>
      <c r="C24" s="49"/>
      <c r="D24" s="49"/>
      <c r="E24" s="49"/>
      <c r="F24" s="49"/>
      <c r="G24" s="49"/>
      <c r="H24" s="218">
        <f>SUM(JULY!$W$7:'JULY'!$X$7)</f>
        <v>0</v>
      </c>
      <c r="I24" s="49"/>
      <c r="J24" s="213"/>
      <c r="K24" s="49"/>
    </row>
    <row r="25" spans="1:11" ht="15.6" customHeight="1" thickBot="1" x14ac:dyDescent="0.25">
      <c r="A25" s="49" t="s">
        <v>337</v>
      </c>
      <c r="B25" s="49"/>
      <c r="C25" s="49"/>
      <c r="D25" s="49"/>
      <c r="E25" s="49"/>
      <c r="F25" s="49"/>
      <c r="G25" s="49"/>
      <c r="H25" s="215">
        <f>SUM(JULY!$Y$7)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304</v>
      </c>
      <c r="B26" s="49"/>
      <c r="C26" s="49"/>
      <c r="D26" s="49"/>
      <c r="E26" s="49"/>
      <c r="F26" s="49"/>
      <c r="G26" s="49"/>
      <c r="H26" s="49"/>
      <c r="I26" s="214">
        <f>SUM(JULY!$Z$7)</f>
        <v>0</v>
      </c>
      <c r="J26" s="213"/>
      <c r="K26" s="49"/>
    </row>
    <row r="27" spans="1:11" ht="15.6" customHeight="1" x14ac:dyDescent="0.2">
      <c r="A27" s="49" t="s">
        <v>305</v>
      </c>
      <c r="B27" s="49"/>
      <c r="C27" s="49"/>
      <c r="D27" s="49"/>
      <c r="E27" s="49"/>
      <c r="F27" s="49"/>
      <c r="G27" s="49"/>
      <c r="H27" s="49"/>
      <c r="I27" s="214">
        <f>SUM(JULY!$AA$7)</f>
        <v>0</v>
      </c>
      <c r="J27" s="213"/>
      <c r="K27" s="49"/>
    </row>
    <row r="28" spans="1:11" ht="15.6" customHeight="1" x14ac:dyDescent="0.2">
      <c r="A28" s="49" t="s">
        <v>338</v>
      </c>
      <c r="B28" s="49"/>
      <c r="C28" s="49"/>
      <c r="D28" s="49"/>
      <c r="E28" s="49"/>
      <c r="F28" s="49"/>
      <c r="G28" s="49"/>
      <c r="H28" s="49"/>
      <c r="I28" s="214">
        <f>SUM(JULY!$AB$7)</f>
        <v>0</v>
      </c>
      <c r="J28" s="213"/>
      <c r="K28" s="49"/>
    </row>
    <row r="29" spans="1:11" ht="15.6" customHeight="1" x14ac:dyDescent="0.2">
      <c r="A29" s="49" t="s">
        <v>339</v>
      </c>
      <c r="B29" s="49"/>
      <c r="C29" s="49"/>
      <c r="D29" s="49"/>
      <c r="E29" s="49"/>
      <c r="F29" s="49"/>
      <c r="G29" s="49"/>
      <c r="H29" s="49"/>
      <c r="I29" s="214">
        <f>SUM(JULY!$AC$7)</f>
        <v>0</v>
      </c>
      <c r="J29" s="213"/>
      <c r="K29" s="49"/>
    </row>
    <row r="30" spans="1:11" ht="15.6" customHeight="1" x14ac:dyDescent="0.2">
      <c r="A30" s="49" t="s">
        <v>340</v>
      </c>
      <c r="B30" s="49"/>
      <c r="C30" s="49"/>
      <c r="D30" s="49"/>
      <c r="E30" s="49"/>
      <c r="F30" s="49"/>
      <c r="G30" s="49"/>
      <c r="H30" s="49"/>
      <c r="I30" s="214">
        <f>SUM(JULY!$AD$7)</f>
        <v>0</v>
      </c>
      <c r="J30" s="213"/>
      <c r="K30" s="49"/>
    </row>
    <row r="31" spans="1:11" ht="15.6" customHeight="1" x14ac:dyDescent="0.2">
      <c r="A31" s="49" t="s">
        <v>341</v>
      </c>
      <c r="B31" s="49"/>
      <c r="C31" s="49"/>
      <c r="D31" s="49"/>
      <c r="E31" s="49"/>
      <c r="F31" s="49"/>
      <c r="G31" s="49"/>
      <c r="H31" s="49"/>
      <c r="I31" s="214">
        <f>SUM(JULY!$AE$7)</f>
        <v>0</v>
      </c>
      <c r="J31" s="213"/>
      <c r="K31" s="49"/>
    </row>
    <row r="32" spans="1:11" ht="15.6" customHeight="1" x14ac:dyDescent="0.2">
      <c r="A32" s="49" t="s">
        <v>342</v>
      </c>
      <c r="B32" s="49"/>
      <c r="C32" s="49"/>
      <c r="D32" s="49"/>
      <c r="E32" s="49"/>
      <c r="F32" s="49"/>
      <c r="G32" s="49"/>
      <c r="H32" s="49"/>
      <c r="I32" s="214">
        <f>SUM(JULY!$AF$7)</f>
        <v>0</v>
      </c>
      <c r="J32" s="213"/>
      <c r="K32" s="49"/>
    </row>
    <row r="33" spans="1:11" ht="15.6" customHeight="1" x14ac:dyDescent="0.2">
      <c r="A33" s="49" t="s">
        <v>343</v>
      </c>
      <c r="B33" s="49"/>
      <c r="C33" s="49"/>
      <c r="D33" s="49"/>
      <c r="E33" s="49"/>
      <c r="F33" s="49"/>
      <c r="G33" s="49"/>
      <c r="H33" s="49"/>
      <c r="I33" s="214">
        <f>SUM(JULY!$AG$7)</f>
        <v>0</v>
      </c>
      <c r="J33" s="213"/>
      <c r="K33" s="49"/>
    </row>
    <row r="34" spans="1:11" ht="15.6" customHeight="1" x14ac:dyDescent="0.2">
      <c r="A34" s="49" t="s">
        <v>344</v>
      </c>
      <c r="B34" s="49"/>
      <c r="C34" s="49"/>
      <c r="D34" s="49"/>
      <c r="E34" s="49"/>
      <c r="F34" s="49"/>
      <c r="G34" s="49"/>
      <c r="H34" s="49"/>
      <c r="I34" s="214">
        <f>SUM(JULY!$AH$7)</f>
        <v>0</v>
      </c>
      <c r="J34" s="213"/>
      <c r="K34" s="49"/>
    </row>
    <row r="35" spans="1:11" ht="15.6" customHeight="1" x14ac:dyDescent="0.2">
      <c r="A35" s="49" t="s">
        <v>344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345</v>
      </c>
      <c r="B36" s="49"/>
      <c r="C36" s="49"/>
      <c r="D36" s="49"/>
      <c r="E36" s="49"/>
      <c r="F36" s="49"/>
      <c r="G36" s="49"/>
      <c r="H36" s="49"/>
      <c r="I36" s="214">
        <f>SUM(JULY!$AJ$7)</f>
        <v>0</v>
      </c>
      <c r="J36" s="213"/>
      <c r="K36" s="49"/>
    </row>
    <row r="37" spans="1:11" ht="15.6" customHeight="1" thickBot="1" x14ac:dyDescent="0.25">
      <c r="A37" s="49" t="s">
        <v>346</v>
      </c>
      <c r="B37" s="49"/>
      <c r="C37" s="49"/>
      <c r="D37" s="49"/>
      <c r="E37" s="49"/>
      <c r="F37" s="49"/>
      <c r="G37" s="49"/>
      <c r="H37" s="49"/>
      <c r="I37" s="215">
        <f>SUM(JULY!$AK$7)</f>
        <v>0</v>
      </c>
      <c r="J37" s="213"/>
      <c r="K37" s="49"/>
    </row>
    <row r="38" spans="1:11" ht="15.6" customHeight="1" thickBot="1" x14ac:dyDescent="0.25">
      <c r="A38" s="221" t="s">
        <v>347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306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348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349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350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244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351</v>
      </c>
      <c r="E46" s="49"/>
      <c r="F46" s="49"/>
      <c r="G46" s="49"/>
      <c r="H46" s="188"/>
      <c r="I46" s="188"/>
      <c r="J46" s="224" t="s">
        <v>352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244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353</v>
      </c>
      <c r="B49" s="21"/>
      <c r="C49" s="21" t="s">
        <v>354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355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356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0yV+Q72P/gTU8zStS1FECCZPFhF5HROZzfYgmA9Anc9DWxPqtr2HQzTTXFg6zR54BI4SV5b7VvsbVC7SSVn1NQ==" saltValue="OmhsVa4e3asjZgnDGC5P6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491</v>
      </c>
      <c r="O4" s="78" t="s">
        <v>494</v>
      </c>
      <c r="P4" s="182"/>
      <c r="Q4" s="71" t="s">
        <v>278</v>
      </c>
      <c r="R4" s="73" t="s">
        <v>279</v>
      </c>
      <c r="S4" s="96"/>
      <c r="T4" s="475"/>
      <c r="U4" s="515" t="s">
        <v>271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210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208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246</v>
      </c>
      <c r="J5" s="71" t="s">
        <v>21</v>
      </c>
      <c r="K5" s="73" t="s">
        <v>22</v>
      </c>
      <c r="L5" s="71" t="s">
        <v>240</v>
      </c>
      <c r="M5" s="71" t="s">
        <v>241</v>
      </c>
      <c r="N5" s="71" t="s">
        <v>492</v>
      </c>
      <c r="O5" s="78" t="s">
        <v>493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267</v>
      </c>
      <c r="AA5" s="71" t="s">
        <v>137</v>
      </c>
      <c r="AB5" s="71" t="s">
        <v>209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211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243</v>
      </c>
      <c r="O6" s="85" t="s">
        <v>243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AUGUST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JULY!G10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454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164</v>
      </c>
      <c r="D11" s="150" t="s">
        <v>245</v>
      </c>
      <c r="E11" s="29">
        <f>JULY!E11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AUGUST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270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491</v>
      </c>
      <c r="O18" s="109" t="s">
        <v>494</v>
      </c>
      <c r="P18" s="173"/>
      <c r="Q18" s="112" t="s">
        <v>278</v>
      </c>
      <c r="R18" s="170" t="s">
        <v>279</v>
      </c>
      <c r="S18" s="111"/>
      <c r="T18" s="70"/>
      <c r="U18" s="480" t="s">
        <v>271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210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246</v>
      </c>
      <c r="J19" s="92" t="s">
        <v>21</v>
      </c>
      <c r="K19" s="91" t="s">
        <v>22</v>
      </c>
      <c r="L19" s="112" t="s">
        <v>240</v>
      </c>
      <c r="M19" s="112" t="s">
        <v>241</v>
      </c>
      <c r="N19" s="112" t="s">
        <v>492</v>
      </c>
      <c r="O19" s="109" t="s">
        <v>493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267</v>
      </c>
      <c r="AA19" s="92" t="s">
        <v>137</v>
      </c>
      <c r="AB19" s="92" t="s">
        <v>209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211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243</v>
      </c>
      <c r="O20" s="116" t="s">
        <v>243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AUGUST</v>
      </c>
      <c r="H21" s="34" t="s">
        <v>58</v>
      </c>
      <c r="I21" s="35"/>
      <c r="J21" s="339">
        <f>JULY!E2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JULY!G10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AUGUST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AUGUST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244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270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491</v>
      </c>
      <c r="O64" s="109" t="s">
        <v>494</v>
      </c>
      <c r="P64" s="173"/>
      <c r="Q64" s="112" t="s">
        <v>278</v>
      </c>
      <c r="R64" s="170" t="s">
        <v>279</v>
      </c>
      <c r="S64" s="111"/>
      <c r="T64" s="70"/>
      <c r="U64" s="480" t="s">
        <v>271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210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246</v>
      </c>
      <c r="J65" s="92" t="s">
        <v>21</v>
      </c>
      <c r="K65" s="91" t="s">
        <v>22</v>
      </c>
      <c r="L65" s="112" t="s">
        <v>240</v>
      </c>
      <c r="M65" s="112" t="s">
        <v>241</v>
      </c>
      <c r="N65" s="112" t="s">
        <v>492</v>
      </c>
      <c r="O65" s="109" t="s">
        <v>493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267</v>
      </c>
      <c r="AA65" s="92" t="s">
        <v>137</v>
      </c>
      <c r="AB65" s="92" t="s">
        <v>209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211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243</v>
      </c>
      <c r="O66" s="116" t="s">
        <v>243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AUGUST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JULY!G56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AUGUST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AUGUST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270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491</v>
      </c>
      <c r="O110" s="109" t="s">
        <v>494</v>
      </c>
      <c r="P110" s="173"/>
      <c r="Q110" s="112" t="s">
        <v>278</v>
      </c>
      <c r="R110" s="170" t="s">
        <v>279</v>
      </c>
      <c r="S110" s="111"/>
      <c r="T110" s="70"/>
      <c r="U110" s="480" t="s">
        <v>271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210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246</v>
      </c>
      <c r="J111" s="92" t="s">
        <v>21</v>
      </c>
      <c r="K111" s="91" t="s">
        <v>22</v>
      </c>
      <c r="L111" s="112" t="s">
        <v>240</v>
      </c>
      <c r="M111" s="112" t="s">
        <v>241</v>
      </c>
      <c r="N111" s="112" t="s">
        <v>492</v>
      </c>
      <c r="O111" s="109" t="s">
        <v>493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267</v>
      </c>
      <c r="AA111" s="92" t="s">
        <v>137</v>
      </c>
      <c r="AB111" s="92" t="s">
        <v>209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211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243</v>
      </c>
      <c r="O112" s="116" t="s">
        <v>243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AUGUST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JULY!G102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AUGUST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AUGUST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270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491</v>
      </c>
      <c r="O156" s="109" t="s">
        <v>494</v>
      </c>
      <c r="P156" s="173"/>
      <c r="Q156" s="112" t="s">
        <v>278</v>
      </c>
      <c r="R156" s="170" t="s">
        <v>279</v>
      </c>
      <c r="S156" s="111"/>
      <c r="T156" s="70"/>
      <c r="U156" s="480" t="s">
        <v>271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210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246</v>
      </c>
      <c r="J157" s="92" t="s">
        <v>21</v>
      </c>
      <c r="K157" s="91" t="s">
        <v>22</v>
      </c>
      <c r="L157" s="112" t="s">
        <v>240</v>
      </c>
      <c r="M157" s="112" t="s">
        <v>241</v>
      </c>
      <c r="N157" s="112" t="s">
        <v>492</v>
      </c>
      <c r="O157" s="109" t="s">
        <v>493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267</v>
      </c>
      <c r="AA157" s="92" t="s">
        <v>137</v>
      </c>
      <c r="AB157" s="92" t="s">
        <v>209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211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243</v>
      </c>
      <c r="O158" s="116" t="s">
        <v>243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AUGUST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JULY!G148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AUGUST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AUGUST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270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491</v>
      </c>
      <c r="O202" s="109" t="s">
        <v>494</v>
      </c>
      <c r="P202" s="173"/>
      <c r="Q202" s="112" t="s">
        <v>278</v>
      </c>
      <c r="R202" s="170" t="s">
        <v>279</v>
      </c>
      <c r="S202" s="111"/>
      <c r="T202" s="70"/>
      <c r="U202" s="480" t="s">
        <v>271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210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246</v>
      </c>
      <c r="J203" s="92" t="s">
        <v>21</v>
      </c>
      <c r="K203" s="91" t="s">
        <v>22</v>
      </c>
      <c r="L203" s="112" t="s">
        <v>240</v>
      </c>
      <c r="M203" s="112" t="s">
        <v>241</v>
      </c>
      <c r="N203" s="112" t="s">
        <v>492</v>
      </c>
      <c r="O203" s="109" t="s">
        <v>493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267</v>
      </c>
      <c r="AA203" s="92" t="s">
        <v>137</v>
      </c>
      <c r="AB203" s="92" t="s">
        <v>209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211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243</v>
      </c>
      <c r="O204" s="116" t="s">
        <v>243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AUGUST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JULY!G194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AUGUST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AUGUST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244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270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491</v>
      </c>
      <c r="O248" s="109" t="s">
        <v>494</v>
      </c>
      <c r="P248" s="173"/>
      <c r="Q248" s="112" t="s">
        <v>278</v>
      </c>
      <c r="R248" s="170" t="s">
        <v>279</v>
      </c>
      <c r="S248" s="111"/>
      <c r="T248" s="70"/>
      <c r="U248" s="480" t="s">
        <v>271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210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246</v>
      </c>
      <c r="J249" s="92" t="s">
        <v>21</v>
      </c>
      <c r="K249" s="91" t="s">
        <v>22</v>
      </c>
      <c r="L249" s="112" t="s">
        <v>240</v>
      </c>
      <c r="M249" s="112" t="s">
        <v>241</v>
      </c>
      <c r="N249" s="112" t="s">
        <v>492</v>
      </c>
      <c r="O249" s="109" t="s">
        <v>493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267</v>
      </c>
      <c r="AA249" s="92" t="s">
        <v>137</v>
      </c>
      <c r="AB249" s="92" t="s">
        <v>209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211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243</v>
      </c>
      <c r="O250" s="116" t="s">
        <v>243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AUGUST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JULY!G240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AUGUST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AUGUST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270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491</v>
      </c>
      <c r="O294" s="109" t="s">
        <v>494</v>
      </c>
      <c r="P294" s="173"/>
      <c r="Q294" s="112" t="s">
        <v>278</v>
      </c>
      <c r="R294" s="170" t="s">
        <v>279</v>
      </c>
      <c r="S294" s="111"/>
      <c r="T294" s="70"/>
      <c r="U294" s="480" t="s">
        <v>271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210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246</v>
      </c>
      <c r="J295" s="92" t="s">
        <v>21</v>
      </c>
      <c r="K295" s="91" t="s">
        <v>22</v>
      </c>
      <c r="L295" s="112" t="s">
        <v>240</v>
      </c>
      <c r="M295" s="112" t="s">
        <v>241</v>
      </c>
      <c r="N295" s="112" t="s">
        <v>492</v>
      </c>
      <c r="O295" s="109" t="s">
        <v>493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267</v>
      </c>
      <c r="AA295" s="92" t="s">
        <v>137</v>
      </c>
      <c r="AB295" s="92" t="s">
        <v>209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211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243</v>
      </c>
      <c r="O296" s="116" t="s">
        <v>243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AUGUST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JULY!G286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AUGUST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AUGUST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270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491</v>
      </c>
      <c r="O340" s="109" t="s">
        <v>494</v>
      </c>
      <c r="P340" s="173"/>
      <c r="Q340" s="112" t="s">
        <v>278</v>
      </c>
      <c r="R340" s="170" t="s">
        <v>279</v>
      </c>
      <c r="S340" s="111"/>
      <c r="T340" s="70"/>
      <c r="U340" s="480" t="s">
        <v>271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210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246</v>
      </c>
      <c r="J341" s="92" t="s">
        <v>21</v>
      </c>
      <c r="K341" s="91" t="s">
        <v>22</v>
      </c>
      <c r="L341" s="112" t="s">
        <v>240</v>
      </c>
      <c r="M341" s="112" t="s">
        <v>241</v>
      </c>
      <c r="N341" s="112" t="s">
        <v>492</v>
      </c>
      <c r="O341" s="109" t="s">
        <v>493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267</v>
      </c>
      <c r="AA341" s="92" t="s">
        <v>137</v>
      </c>
      <c r="AB341" s="92" t="s">
        <v>209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211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243</v>
      </c>
      <c r="O342" s="116" t="s">
        <v>243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AUGUST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JULY!G332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AUGUST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AUGUST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270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491</v>
      </c>
      <c r="O386" s="109" t="s">
        <v>494</v>
      </c>
      <c r="P386" s="173"/>
      <c r="Q386" s="112" t="s">
        <v>278</v>
      </c>
      <c r="R386" s="170" t="s">
        <v>279</v>
      </c>
      <c r="S386" s="111"/>
      <c r="T386" s="70"/>
      <c r="U386" s="480" t="s">
        <v>271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210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246</v>
      </c>
      <c r="J387" s="92" t="s">
        <v>21</v>
      </c>
      <c r="K387" s="91" t="s">
        <v>22</v>
      </c>
      <c r="L387" s="112" t="s">
        <v>240</v>
      </c>
      <c r="M387" s="112" t="s">
        <v>241</v>
      </c>
      <c r="N387" s="112" t="s">
        <v>492</v>
      </c>
      <c r="O387" s="109" t="s">
        <v>493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267</v>
      </c>
      <c r="AA387" s="92" t="s">
        <v>137</v>
      </c>
      <c r="AB387" s="92" t="s">
        <v>209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211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243</v>
      </c>
      <c r="O388" s="116" t="s">
        <v>243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AUGUST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JULY!G378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AUGUST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AUGUST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270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491</v>
      </c>
      <c r="O432" s="109" t="s">
        <v>494</v>
      </c>
      <c r="P432" s="173"/>
      <c r="Q432" s="112" t="s">
        <v>278</v>
      </c>
      <c r="R432" s="170" t="s">
        <v>279</v>
      </c>
      <c r="S432" s="111"/>
      <c r="T432" s="70"/>
      <c r="U432" s="480" t="s">
        <v>271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210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246</v>
      </c>
      <c r="J433" s="92" t="s">
        <v>21</v>
      </c>
      <c r="K433" s="91" t="s">
        <v>22</v>
      </c>
      <c r="L433" s="112" t="s">
        <v>240</v>
      </c>
      <c r="M433" s="112" t="s">
        <v>241</v>
      </c>
      <c r="N433" s="112" t="s">
        <v>492</v>
      </c>
      <c r="O433" s="109" t="s">
        <v>493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267</v>
      </c>
      <c r="AA433" s="92" t="s">
        <v>137</v>
      </c>
      <c r="AB433" s="92" t="s">
        <v>209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211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243</v>
      </c>
      <c r="O434" s="116" t="s">
        <v>243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AUGUST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167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261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164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487</v>
      </c>
      <c r="U471" s="531"/>
      <c r="V471" s="531"/>
      <c r="W471" s="532"/>
      <c r="X471" s="392"/>
      <c r="Y471" s="530" t="s">
        <v>487</v>
      </c>
      <c r="Z471" s="531"/>
      <c r="AA471" s="531"/>
      <c r="AB471" s="532"/>
      <c r="AC471" s="393"/>
      <c r="AD471" s="530" t="s">
        <v>487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262</v>
      </c>
      <c r="C472" s="57" t="s">
        <v>130</v>
      </c>
      <c r="D472" s="57" t="s">
        <v>262</v>
      </c>
      <c r="E472" s="57" t="s">
        <v>130</v>
      </c>
      <c r="F472" s="57" t="s">
        <v>262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251</v>
      </c>
      <c r="U472" s="526">
        <f>JULY!U472</f>
        <v>0</v>
      </c>
      <c r="V472" s="526"/>
      <c r="W472" s="527"/>
      <c r="X472" s="392"/>
      <c r="Y472" s="394" t="s">
        <v>247</v>
      </c>
      <c r="Z472" s="526">
        <f>JULY!Z472</f>
        <v>0</v>
      </c>
      <c r="AA472" s="526"/>
      <c r="AB472" s="527"/>
      <c r="AC472" s="393"/>
      <c r="AD472" s="394" t="s">
        <v>391</v>
      </c>
      <c r="AE472" s="526">
        <f>JULY!AE472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165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212</v>
      </c>
      <c r="U473" s="526">
        <f>JULY!U473</f>
        <v>0</v>
      </c>
      <c r="V473" s="526"/>
      <c r="W473" s="527"/>
      <c r="X473" s="392"/>
      <c r="Y473" s="394" t="s">
        <v>212</v>
      </c>
      <c r="Z473" s="526">
        <f>JULY!Z473</f>
        <v>0</v>
      </c>
      <c r="AA473" s="526"/>
      <c r="AB473" s="527"/>
      <c r="AC473" s="393"/>
      <c r="AD473" s="394" t="s">
        <v>212</v>
      </c>
      <c r="AE473" s="526">
        <f>JULY!AE473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269</v>
      </c>
      <c r="U474" s="526">
        <f>JULY!U474</f>
        <v>0</v>
      </c>
      <c r="V474" s="526"/>
      <c r="W474" s="527"/>
      <c r="X474" s="392"/>
      <c r="Y474" s="394" t="s">
        <v>269</v>
      </c>
      <c r="Z474" s="526">
        <f>JULY!Z474</f>
        <v>0</v>
      </c>
      <c r="AA474" s="526"/>
      <c r="AB474" s="527"/>
      <c r="AC474" s="393"/>
      <c r="AD474" s="394" t="s">
        <v>269</v>
      </c>
      <c r="AE474" s="526">
        <f>JULY!AE474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213</v>
      </c>
      <c r="U475" s="528">
        <f>JULY!U479</f>
        <v>0</v>
      </c>
      <c r="V475" s="528"/>
      <c r="W475" s="395"/>
      <c r="X475" s="392"/>
      <c r="Y475" s="394" t="s">
        <v>213</v>
      </c>
      <c r="Z475" s="528">
        <f>JULY!Z479</f>
        <v>0</v>
      </c>
      <c r="AA475" s="528"/>
      <c r="AB475" s="395"/>
      <c r="AC475" s="393"/>
      <c r="AD475" s="394" t="s">
        <v>213</v>
      </c>
      <c r="AE475" s="528">
        <f>JULY!AE479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214</v>
      </c>
      <c r="U476" s="529">
        <v>0</v>
      </c>
      <c r="V476" s="529"/>
      <c r="W476" s="395"/>
      <c r="X476" s="392"/>
      <c r="Y476" s="394" t="s">
        <v>214</v>
      </c>
      <c r="Z476" s="529">
        <v>0</v>
      </c>
      <c r="AA476" s="529"/>
      <c r="AB476" s="395"/>
      <c r="AC476" s="393"/>
      <c r="AD476" s="394" t="s">
        <v>214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215</v>
      </c>
      <c r="U477" s="529">
        <v>0</v>
      </c>
      <c r="V477" s="529"/>
      <c r="W477" s="395"/>
      <c r="X477" s="392"/>
      <c r="Y477" s="394" t="s">
        <v>215</v>
      </c>
      <c r="Z477" s="529">
        <v>0</v>
      </c>
      <c r="AA477" s="529"/>
      <c r="AB477" s="395"/>
      <c r="AC477" s="393"/>
      <c r="AD477" s="394" t="s">
        <v>215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166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216</v>
      </c>
      <c r="U478" s="529">
        <v>0</v>
      </c>
      <c r="V478" s="529"/>
      <c r="W478" s="395"/>
      <c r="X478" s="392"/>
      <c r="Y478" s="394" t="s">
        <v>216</v>
      </c>
      <c r="Z478" s="529">
        <v>0</v>
      </c>
      <c r="AA478" s="529"/>
      <c r="AB478" s="395"/>
      <c r="AC478" s="393"/>
      <c r="AD478" s="394" t="s">
        <v>216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230</v>
      </c>
      <c r="U479" s="528">
        <f>U475+U476+U477-U478</f>
        <v>0</v>
      </c>
      <c r="V479" s="528"/>
      <c r="W479" s="395"/>
      <c r="X479" s="392"/>
      <c r="Y479" s="394" t="s">
        <v>230</v>
      </c>
      <c r="Z479" s="528">
        <f>Z475+Z476+Z477-Z478</f>
        <v>0</v>
      </c>
      <c r="AA479" s="528"/>
      <c r="AB479" s="395"/>
      <c r="AC479" s="393"/>
      <c r="AD479" s="394" t="s">
        <v>230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168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289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252</v>
      </c>
      <c r="U482" s="526">
        <f>JULY!U482</f>
        <v>0</v>
      </c>
      <c r="V482" s="526"/>
      <c r="W482" s="527"/>
      <c r="X482" s="392"/>
      <c r="Y482" s="394" t="s">
        <v>248</v>
      </c>
      <c r="Z482" s="526">
        <f>JULY!Z482</f>
        <v>0</v>
      </c>
      <c r="AA482" s="526"/>
      <c r="AB482" s="527"/>
      <c r="AC482" s="393"/>
      <c r="AD482" s="394" t="s">
        <v>392</v>
      </c>
      <c r="AE482" s="526">
        <f>JULY!AE482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272</v>
      </c>
      <c r="L483" s="486"/>
      <c r="M483" s="486"/>
      <c r="N483" s="486"/>
      <c r="O483" s="489">
        <f>H514</f>
        <v>0</v>
      </c>
      <c r="P483" s="489"/>
      <c r="Q483" s="131"/>
      <c r="R483" s="59" t="s">
        <v>239</v>
      </c>
      <c r="S483" s="59"/>
      <c r="T483" s="394" t="s">
        <v>212</v>
      </c>
      <c r="U483" s="526">
        <f>JULY!U483</f>
        <v>0</v>
      </c>
      <c r="V483" s="526"/>
      <c r="W483" s="527"/>
      <c r="X483" s="392"/>
      <c r="Y483" s="394" t="s">
        <v>212</v>
      </c>
      <c r="Z483" s="526">
        <f>JULY!Z483</f>
        <v>0</v>
      </c>
      <c r="AA483" s="526"/>
      <c r="AB483" s="527"/>
      <c r="AC483" s="398"/>
      <c r="AD483" s="394" t="s">
        <v>212</v>
      </c>
      <c r="AE483" s="526">
        <f>JULY!AE483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269</v>
      </c>
      <c r="U484" s="526">
        <f>JULY!U484</f>
        <v>0</v>
      </c>
      <c r="V484" s="526"/>
      <c r="W484" s="527"/>
      <c r="X484" s="392"/>
      <c r="Y484" s="394" t="s">
        <v>269</v>
      </c>
      <c r="Z484" s="526">
        <f>JULY!Z484</f>
        <v>0</v>
      </c>
      <c r="AA484" s="526"/>
      <c r="AB484" s="527"/>
      <c r="AC484" s="399"/>
      <c r="AD484" s="394" t="s">
        <v>269</v>
      </c>
      <c r="AE484" s="526">
        <f>JULY!AE484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419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213</v>
      </c>
      <c r="U485" s="528">
        <f>JULY!U489</f>
        <v>0</v>
      </c>
      <c r="V485" s="528"/>
      <c r="W485" s="395"/>
      <c r="X485" s="392"/>
      <c r="Y485" s="394" t="s">
        <v>213</v>
      </c>
      <c r="Z485" s="528">
        <f>JULY!Z489</f>
        <v>0</v>
      </c>
      <c r="AA485" s="528"/>
      <c r="AB485" s="395"/>
      <c r="AC485" s="393"/>
      <c r="AD485" s="394" t="s">
        <v>213</v>
      </c>
      <c r="AE485" s="528">
        <f>JULY!AE489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214</v>
      </c>
      <c r="U486" s="529">
        <v>0</v>
      </c>
      <c r="V486" s="529"/>
      <c r="W486" s="395"/>
      <c r="X486" s="392"/>
      <c r="Y486" s="394" t="s">
        <v>214</v>
      </c>
      <c r="Z486" s="529">
        <v>0</v>
      </c>
      <c r="AA486" s="529"/>
      <c r="AB486" s="395"/>
      <c r="AC486" s="393"/>
      <c r="AD486" s="394" t="s">
        <v>214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215</v>
      </c>
      <c r="U487" s="529">
        <v>0</v>
      </c>
      <c r="V487" s="529"/>
      <c r="W487" s="395"/>
      <c r="X487" s="392"/>
      <c r="Y487" s="394" t="s">
        <v>215</v>
      </c>
      <c r="Z487" s="529">
        <v>0</v>
      </c>
      <c r="AA487" s="529"/>
      <c r="AB487" s="395"/>
      <c r="AC487" s="392"/>
      <c r="AD487" s="394" t="s">
        <v>215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216</v>
      </c>
      <c r="U488" s="529">
        <v>0</v>
      </c>
      <c r="V488" s="529"/>
      <c r="W488" s="395"/>
      <c r="X488" s="392"/>
      <c r="Y488" s="394" t="s">
        <v>216</v>
      </c>
      <c r="Z488" s="529">
        <v>0</v>
      </c>
      <c r="AA488" s="529"/>
      <c r="AB488" s="395"/>
      <c r="AC488" s="392"/>
      <c r="AD488" s="394" t="s">
        <v>216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8/31</v>
      </c>
      <c r="U489" s="528">
        <f>U485+U486+U487-U488</f>
        <v>0</v>
      </c>
      <c r="V489" s="528"/>
      <c r="W489" s="395"/>
      <c r="X489" s="392"/>
      <c r="Y489" s="394" t="str">
        <f>Y479</f>
        <v>AS OF 8/31</v>
      </c>
      <c r="Z489" s="528">
        <f>Z485+Z486+Z487-Z488</f>
        <v>0</v>
      </c>
      <c r="AA489" s="528"/>
      <c r="AB489" s="395"/>
      <c r="AC489" s="392"/>
      <c r="AD489" s="394" t="str">
        <f>AD479</f>
        <v>AS OF 8/31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253</v>
      </c>
      <c r="U492" s="526">
        <f>JULY!U492</f>
        <v>0</v>
      </c>
      <c r="V492" s="526"/>
      <c r="W492" s="527"/>
      <c r="X492" s="392"/>
      <c r="Y492" s="394" t="s">
        <v>249</v>
      </c>
      <c r="Z492" s="526">
        <f>JULY!Z492</f>
        <v>0</v>
      </c>
      <c r="AA492" s="526"/>
      <c r="AB492" s="527"/>
      <c r="AC492" s="393"/>
      <c r="AD492" s="394" t="s">
        <v>393</v>
      </c>
      <c r="AE492" s="526">
        <f>JULY!AE492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212</v>
      </c>
      <c r="U493" s="526">
        <f>JULY!U493</f>
        <v>0</v>
      </c>
      <c r="V493" s="526"/>
      <c r="W493" s="527"/>
      <c r="X493" s="392"/>
      <c r="Y493" s="394" t="s">
        <v>212</v>
      </c>
      <c r="Z493" s="526">
        <f>JULY!Z493</f>
        <v>0</v>
      </c>
      <c r="AA493" s="526"/>
      <c r="AB493" s="527"/>
      <c r="AC493" s="398"/>
      <c r="AD493" s="394" t="s">
        <v>212</v>
      </c>
      <c r="AE493" s="526">
        <f>JULY!AE493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269</v>
      </c>
      <c r="U494" s="526">
        <f>JULY!U494</f>
        <v>0</v>
      </c>
      <c r="V494" s="526"/>
      <c r="W494" s="527"/>
      <c r="X494" s="392"/>
      <c r="Y494" s="394" t="s">
        <v>269</v>
      </c>
      <c r="Z494" s="526">
        <f>JULY!Z494</f>
        <v>0</v>
      </c>
      <c r="AA494" s="526"/>
      <c r="AB494" s="527"/>
      <c r="AC494" s="399"/>
      <c r="AD494" s="394" t="s">
        <v>269</v>
      </c>
      <c r="AE494" s="526">
        <f>JULY!AE494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213</v>
      </c>
      <c r="U495" s="528">
        <f>JULY!U499</f>
        <v>0</v>
      </c>
      <c r="V495" s="528"/>
      <c r="W495" s="395"/>
      <c r="X495" s="392"/>
      <c r="Y495" s="394" t="s">
        <v>213</v>
      </c>
      <c r="Z495" s="528">
        <f>JULY!Z499</f>
        <v>0</v>
      </c>
      <c r="AA495" s="528"/>
      <c r="AB495" s="395"/>
      <c r="AC495" s="392"/>
      <c r="AD495" s="394" t="s">
        <v>213</v>
      </c>
      <c r="AE495" s="528">
        <f>JULY!AE499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214</v>
      </c>
      <c r="U496" s="529">
        <v>0</v>
      </c>
      <c r="V496" s="529"/>
      <c r="W496" s="395"/>
      <c r="X496" s="392"/>
      <c r="Y496" s="394" t="s">
        <v>214</v>
      </c>
      <c r="Z496" s="529">
        <v>0</v>
      </c>
      <c r="AA496" s="529"/>
      <c r="AB496" s="395"/>
      <c r="AC496" s="392"/>
      <c r="AD496" s="394" t="s">
        <v>214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215</v>
      </c>
      <c r="U497" s="529">
        <v>0</v>
      </c>
      <c r="V497" s="529"/>
      <c r="W497" s="395"/>
      <c r="X497" s="392"/>
      <c r="Y497" s="394" t="s">
        <v>215</v>
      </c>
      <c r="Z497" s="529">
        <v>0</v>
      </c>
      <c r="AA497" s="529"/>
      <c r="AB497" s="395"/>
      <c r="AC497" s="392"/>
      <c r="AD497" s="394" t="s">
        <v>215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216</v>
      </c>
      <c r="U498" s="529">
        <v>0</v>
      </c>
      <c r="V498" s="529"/>
      <c r="W498" s="395"/>
      <c r="X498" s="392"/>
      <c r="Y498" s="394" t="s">
        <v>216</v>
      </c>
      <c r="Z498" s="529">
        <v>0</v>
      </c>
      <c r="AA498" s="529"/>
      <c r="AB498" s="395"/>
      <c r="AC498" s="392"/>
      <c r="AD498" s="394" t="s">
        <v>216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8/31</v>
      </c>
      <c r="U499" s="528">
        <f>U495+U496+U497-U498</f>
        <v>0</v>
      </c>
      <c r="V499" s="528"/>
      <c r="W499" s="395"/>
      <c r="X499" s="392"/>
      <c r="Y499" s="394" t="str">
        <f>Y489</f>
        <v>AS OF 8/31</v>
      </c>
      <c r="Z499" s="528">
        <f>Z495+Z496+Z497-Z498</f>
        <v>0</v>
      </c>
      <c r="AA499" s="528"/>
      <c r="AB499" s="395"/>
      <c r="AC499" s="392"/>
      <c r="AD499" s="394" t="str">
        <f>AD489</f>
        <v>AS OF 8/31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254</v>
      </c>
      <c r="U502" s="526">
        <f>JULY!U502</f>
        <v>0</v>
      </c>
      <c r="V502" s="526"/>
      <c r="W502" s="527"/>
      <c r="X502" s="392"/>
      <c r="Y502" s="394" t="s">
        <v>250</v>
      </c>
      <c r="Z502" s="526">
        <f>JULY!Z502</f>
        <v>0</v>
      </c>
      <c r="AA502" s="526"/>
      <c r="AB502" s="527"/>
      <c r="AC502" s="393"/>
      <c r="AD502" s="394" t="s">
        <v>442</v>
      </c>
      <c r="AE502" s="526">
        <f>JULY!AE502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212</v>
      </c>
      <c r="U503" s="526">
        <f>JULY!U503</f>
        <v>0</v>
      </c>
      <c r="V503" s="526"/>
      <c r="W503" s="527"/>
      <c r="X503" s="392"/>
      <c r="Y503" s="394" t="s">
        <v>212</v>
      </c>
      <c r="Z503" s="526">
        <f>JULY!Z503</f>
        <v>0</v>
      </c>
      <c r="AA503" s="526"/>
      <c r="AB503" s="527"/>
      <c r="AC503" s="398"/>
      <c r="AD503" s="394" t="s">
        <v>212</v>
      </c>
      <c r="AE503" s="526">
        <f>JULY!AE503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269</v>
      </c>
      <c r="U504" s="526">
        <f>JULY!U504</f>
        <v>0</v>
      </c>
      <c r="V504" s="526"/>
      <c r="W504" s="527"/>
      <c r="X504" s="392"/>
      <c r="Y504" s="394" t="s">
        <v>269</v>
      </c>
      <c r="Z504" s="526">
        <f>JULY!Z504</f>
        <v>0</v>
      </c>
      <c r="AA504" s="526"/>
      <c r="AB504" s="527"/>
      <c r="AC504" s="399"/>
      <c r="AD504" s="394" t="s">
        <v>269</v>
      </c>
      <c r="AE504" s="526">
        <f>JULY!AE504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213</v>
      </c>
      <c r="U505" s="528">
        <f>JULY!U509</f>
        <v>0</v>
      </c>
      <c r="V505" s="528"/>
      <c r="W505" s="395"/>
      <c r="X505" s="392"/>
      <c r="Y505" s="394" t="s">
        <v>213</v>
      </c>
      <c r="Z505" s="528">
        <f>JULY!Z509</f>
        <v>0</v>
      </c>
      <c r="AA505" s="528"/>
      <c r="AB505" s="395"/>
      <c r="AC505" s="392"/>
      <c r="AD505" s="394" t="s">
        <v>213</v>
      </c>
      <c r="AE505" s="528">
        <f>JULY!AE509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214</v>
      </c>
      <c r="U506" s="529">
        <v>0</v>
      </c>
      <c r="V506" s="529"/>
      <c r="W506" s="395"/>
      <c r="X506" s="392"/>
      <c r="Y506" s="394" t="s">
        <v>214</v>
      </c>
      <c r="Z506" s="529">
        <v>0</v>
      </c>
      <c r="AA506" s="529"/>
      <c r="AB506" s="395"/>
      <c r="AC506" s="392"/>
      <c r="AD506" s="394" t="s">
        <v>214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215</v>
      </c>
      <c r="U507" s="529">
        <v>0</v>
      </c>
      <c r="V507" s="529"/>
      <c r="W507" s="395"/>
      <c r="X507" s="392"/>
      <c r="Y507" s="394" t="s">
        <v>215</v>
      </c>
      <c r="Z507" s="529">
        <v>0</v>
      </c>
      <c r="AA507" s="529"/>
      <c r="AB507" s="395"/>
      <c r="AC507" s="392"/>
      <c r="AD507" s="394" t="s">
        <v>215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216</v>
      </c>
      <c r="U508" s="529">
        <v>0</v>
      </c>
      <c r="V508" s="529"/>
      <c r="W508" s="395"/>
      <c r="X508" s="392"/>
      <c r="Y508" s="394" t="s">
        <v>216</v>
      </c>
      <c r="Z508" s="529">
        <v>0</v>
      </c>
      <c r="AA508" s="529"/>
      <c r="AB508" s="395"/>
      <c r="AC508" s="392"/>
      <c r="AD508" s="394" t="s">
        <v>216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8/31</v>
      </c>
      <c r="U509" s="528">
        <f>U505+U506+U507-U508</f>
        <v>0</v>
      </c>
      <c r="V509" s="528"/>
      <c r="W509" s="395"/>
      <c r="X509" s="392"/>
      <c r="Y509" s="394" t="str">
        <f>Y499</f>
        <v>AS OF 8/31</v>
      </c>
      <c r="Z509" s="528">
        <f>Z505+Z506+Z507-Z508</f>
        <v>0</v>
      </c>
      <c r="AA509" s="528"/>
      <c r="AB509" s="395"/>
      <c r="AC509" s="392"/>
      <c r="AD509" s="394" t="str">
        <f>AD499</f>
        <v>AS OF 8/31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276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gnNrZEUlH/GcqzPtEeR+wGduee4gcTfZ/vioSe71ljR3QY6LJarbRG1zTEgVd7e+tWIwOi/+rTLmUPR14EatOA==" saltValue="vjjOKDDaKZtXGx6ai9iNBQ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A1:K51"/>
  <sheetViews>
    <sheetView showGridLines="0" topLeftCell="A4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375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373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244</v>
      </c>
      <c r="B5" s="49"/>
      <c r="C5" s="49"/>
      <c r="D5" s="49"/>
      <c r="E5" s="49"/>
      <c r="F5" s="49"/>
      <c r="G5" s="389" t="s">
        <v>441</v>
      </c>
      <c r="H5" s="209" t="s">
        <v>360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323</v>
      </c>
      <c r="B7" s="49"/>
      <c r="C7" s="49"/>
      <c r="D7" s="49"/>
      <c r="E7" s="49"/>
      <c r="F7" s="49"/>
      <c r="G7" s="49"/>
      <c r="H7" s="49"/>
      <c r="I7" s="49" t="s">
        <v>324</v>
      </c>
      <c r="J7" s="210">
        <f>JulRpt!J39</f>
        <v>0</v>
      </c>
      <c r="K7" s="49"/>
    </row>
    <row r="8" spans="1:11" ht="15.6" customHeight="1" x14ac:dyDescent="0.2">
      <c r="A8" s="198" t="s">
        <v>325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326</v>
      </c>
      <c r="B9" s="49"/>
      <c r="C9" s="49"/>
      <c r="D9" s="49"/>
      <c r="E9" s="49"/>
      <c r="F9" s="49"/>
      <c r="G9" s="49"/>
      <c r="H9" s="49"/>
      <c r="I9" s="212">
        <f>SUM(AUGUST!$B$7)</f>
        <v>0</v>
      </c>
      <c r="J9" s="213"/>
      <c r="K9" s="49"/>
    </row>
    <row r="10" spans="1:11" ht="15.6" customHeight="1" x14ac:dyDescent="0.2">
      <c r="A10" s="49" t="s">
        <v>390</v>
      </c>
      <c r="B10" s="49"/>
      <c r="C10" s="49"/>
      <c r="D10" s="49"/>
      <c r="E10" s="49"/>
      <c r="F10" s="49"/>
      <c r="G10" s="49"/>
      <c r="H10" s="49"/>
      <c r="I10" s="214">
        <f>SUM(AUGUST!$C$7)</f>
        <v>0</v>
      </c>
      <c r="J10" s="213"/>
      <c r="K10" s="49"/>
    </row>
    <row r="11" spans="1:11" ht="15.6" customHeight="1" x14ac:dyDescent="0.2">
      <c r="A11" s="49" t="s">
        <v>327</v>
      </c>
      <c r="B11" s="49"/>
      <c r="C11" s="49"/>
      <c r="D11" s="49"/>
      <c r="E11" s="49"/>
      <c r="F11" s="49"/>
      <c r="G11" s="49"/>
      <c r="H11" s="49"/>
      <c r="I11" s="214">
        <f>SUM(AUGUST!$D$7)</f>
        <v>0</v>
      </c>
      <c r="J11" s="213"/>
      <c r="K11" s="49"/>
    </row>
    <row r="12" spans="1:11" ht="15.6" customHeight="1" x14ac:dyDescent="0.2">
      <c r="A12" s="49" t="s">
        <v>328</v>
      </c>
      <c r="B12" s="49"/>
      <c r="C12" s="49"/>
      <c r="D12" s="49"/>
      <c r="E12" s="49"/>
      <c r="F12" s="49"/>
      <c r="G12" s="49"/>
      <c r="H12" s="49"/>
      <c r="I12" s="214">
        <f>SUM(AUGUST!$E$7)</f>
        <v>0</v>
      </c>
      <c r="J12" s="213"/>
      <c r="K12" s="49"/>
    </row>
    <row r="13" spans="1:11" ht="15.6" customHeight="1" x14ac:dyDescent="0.2">
      <c r="A13" s="49" t="s">
        <v>299</v>
      </c>
      <c r="B13" s="49"/>
      <c r="C13" s="49"/>
      <c r="D13" s="49"/>
      <c r="E13" s="49"/>
      <c r="F13" s="49"/>
      <c r="G13" s="49"/>
      <c r="H13" s="49"/>
      <c r="I13" s="214">
        <f>SUM(AUGUST!$F$7)</f>
        <v>0</v>
      </c>
      <c r="J13" s="213"/>
      <c r="K13" s="49"/>
    </row>
    <row r="14" spans="1:11" ht="15.6" customHeight="1" x14ac:dyDescent="0.2">
      <c r="A14" s="49" t="s">
        <v>329</v>
      </c>
      <c r="B14" s="49"/>
      <c r="C14" s="49"/>
      <c r="D14" s="49"/>
      <c r="E14" s="49"/>
      <c r="F14" s="49"/>
      <c r="G14" s="49"/>
      <c r="H14" s="49"/>
      <c r="I14" s="214">
        <f>SUM(AUGUST!$L$7:$O$7)</f>
        <v>0</v>
      </c>
      <c r="J14" s="213"/>
      <c r="K14" s="49"/>
    </row>
    <row r="15" spans="1:11" ht="15.6" customHeight="1" x14ac:dyDescent="0.2">
      <c r="A15" s="49"/>
      <c r="B15" s="49" t="s">
        <v>330</v>
      </c>
      <c r="C15" s="49" t="s">
        <v>300</v>
      </c>
      <c r="D15" s="49"/>
      <c r="E15" s="49"/>
      <c r="F15" s="49"/>
      <c r="G15" s="49"/>
      <c r="H15" s="49"/>
      <c r="I15" s="214">
        <f>SUM(AUGUST!$Q$7:$R$7)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301</v>
      </c>
      <c r="D16" s="49"/>
      <c r="E16" s="49"/>
      <c r="F16" s="49"/>
      <c r="G16" s="49"/>
      <c r="H16" s="49"/>
      <c r="I16" s="215">
        <f>SUM(AUGUST!$P$7)</f>
        <v>0</v>
      </c>
      <c r="J16" s="213"/>
      <c r="K16" s="49"/>
    </row>
    <row r="17" spans="1:11" ht="15.6" customHeight="1" thickBot="1" x14ac:dyDescent="0.25">
      <c r="A17" s="49"/>
      <c r="B17" s="198" t="s">
        <v>331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332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244</v>
      </c>
      <c r="K19" s="49"/>
    </row>
    <row r="20" spans="1:11" ht="15.6" customHeight="1" x14ac:dyDescent="0.2">
      <c r="A20" s="49" t="s">
        <v>333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303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334</v>
      </c>
      <c r="B22" s="49"/>
      <c r="C22" s="49"/>
      <c r="D22" s="49"/>
      <c r="E22" s="49"/>
      <c r="F22" s="49"/>
      <c r="G22" s="49"/>
      <c r="H22" s="210">
        <f>SUM(AUGUST!$U$7)</f>
        <v>0</v>
      </c>
      <c r="I22" s="49"/>
      <c r="J22" s="213"/>
      <c r="K22" s="49"/>
    </row>
    <row r="23" spans="1:11" ht="15.6" customHeight="1" x14ac:dyDescent="0.2">
      <c r="A23" s="49" t="s">
        <v>335</v>
      </c>
      <c r="B23" s="49"/>
      <c r="C23" s="49"/>
      <c r="D23" s="49"/>
      <c r="E23" s="49"/>
      <c r="F23" s="49"/>
      <c r="G23" s="49"/>
      <c r="H23" s="218">
        <f>SUM(AUGUST!$V$7)</f>
        <v>0</v>
      </c>
      <c r="I23" s="49"/>
      <c r="J23" s="213"/>
      <c r="K23" s="49"/>
    </row>
    <row r="24" spans="1:11" ht="15.6" customHeight="1" thickBot="1" x14ac:dyDescent="0.25">
      <c r="A24" s="49" t="s">
        <v>336</v>
      </c>
      <c r="B24" s="49"/>
      <c r="C24" s="49"/>
      <c r="D24" s="49"/>
      <c r="E24" s="49"/>
      <c r="F24" s="49"/>
      <c r="G24" s="49"/>
      <c r="H24" s="218">
        <f>SUM(AUGUST!$W$7:'AUGUST'!$X$7)</f>
        <v>0</v>
      </c>
      <c r="I24" s="49"/>
      <c r="J24" s="213"/>
      <c r="K24" s="49"/>
    </row>
    <row r="25" spans="1:11" ht="15.6" customHeight="1" thickBot="1" x14ac:dyDescent="0.25">
      <c r="A25" s="49" t="s">
        <v>337</v>
      </c>
      <c r="B25" s="49"/>
      <c r="C25" s="49"/>
      <c r="D25" s="49"/>
      <c r="E25" s="49"/>
      <c r="F25" s="49"/>
      <c r="G25" s="49"/>
      <c r="H25" s="215">
        <f>SUM(AUGUST!$Y$7)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304</v>
      </c>
      <c r="B26" s="49"/>
      <c r="C26" s="49"/>
      <c r="D26" s="49"/>
      <c r="E26" s="49"/>
      <c r="F26" s="49"/>
      <c r="G26" s="49"/>
      <c r="H26" s="49"/>
      <c r="I26" s="214">
        <f>SUM(AUGUST!$Z$7)</f>
        <v>0</v>
      </c>
      <c r="J26" s="213"/>
      <c r="K26" s="49"/>
    </row>
    <row r="27" spans="1:11" ht="15.6" customHeight="1" x14ac:dyDescent="0.2">
      <c r="A27" s="49" t="s">
        <v>305</v>
      </c>
      <c r="B27" s="49"/>
      <c r="C27" s="49"/>
      <c r="D27" s="49"/>
      <c r="E27" s="49"/>
      <c r="F27" s="49"/>
      <c r="G27" s="49"/>
      <c r="H27" s="49"/>
      <c r="I27" s="214">
        <f>SUM(AUGUST!$AA$7)</f>
        <v>0</v>
      </c>
      <c r="J27" s="213"/>
      <c r="K27" s="49"/>
    </row>
    <row r="28" spans="1:11" ht="15.6" customHeight="1" x14ac:dyDescent="0.2">
      <c r="A28" s="49" t="s">
        <v>338</v>
      </c>
      <c r="B28" s="49"/>
      <c r="C28" s="49"/>
      <c r="D28" s="49"/>
      <c r="E28" s="49"/>
      <c r="F28" s="49"/>
      <c r="G28" s="49"/>
      <c r="H28" s="49"/>
      <c r="I28" s="214">
        <f>SUM(AUGUST!$AB$7)</f>
        <v>0</v>
      </c>
      <c r="J28" s="213"/>
      <c r="K28" s="49"/>
    </row>
    <row r="29" spans="1:11" ht="15.6" customHeight="1" x14ac:dyDescent="0.2">
      <c r="A29" s="49" t="s">
        <v>339</v>
      </c>
      <c r="B29" s="49"/>
      <c r="C29" s="49"/>
      <c r="D29" s="49"/>
      <c r="E29" s="49"/>
      <c r="F29" s="49"/>
      <c r="G29" s="49"/>
      <c r="H29" s="49"/>
      <c r="I29" s="214">
        <f>SUM(AUGUST!$AC$7)</f>
        <v>0</v>
      </c>
      <c r="J29" s="213"/>
      <c r="K29" s="49"/>
    </row>
    <row r="30" spans="1:11" ht="15.6" customHeight="1" x14ac:dyDescent="0.2">
      <c r="A30" s="49" t="s">
        <v>340</v>
      </c>
      <c r="B30" s="49"/>
      <c r="C30" s="49"/>
      <c r="D30" s="49"/>
      <c r="E30" s="49"/>
      <c r="F30" s="49"/>
      <c r="G30" s="49"/>
      <c r="H30" s="49"/>
      <c r="I30" s="214">
        <f>SUM(AUGUST!$AD$7)</f>
        <v>0</v>
      </c>
      <c r="J30" s="213"/>
      <c r="K30" s="49"/>
    </row>
    <row r="31" spans="1:11" ht="15.6" customHeight="1" x14ac:dyDescent="0.2">
      <c r="A31" s="49" t="s">
        <v>341</v>
      </c>
      <c r="B31" s="49"/>
      <c r="C31" s="49"/>
      <c r="D31" s="49"/>
      <c r="E31" s="49"/>
      <c r="F31" s="49"/>
      <c r="G31" s="49"/>
      <c r="H31" s="49"/>
      <c r="I31" s="214">
        <f>SUM(AUGUST!$AE$7)</f>
        <v>0</v>
      </c>
      <c r="J31" s="213"/>
      <c r="K31" s="49"/>
    </row>
    <row r="32" spans="1:11" ht="15.6" customHeight="1" x14ac:dyDescent="0.2">
      <c r="A32" s="49" t="s">
        <v>342</v>
      </c>
      <c r="B32" s="49"/>
      <c r="C32" s="49"/>
      <c r="D32" s="49"/>
      <c r="E32" s="49"/>
      <c r="F32" s="49"/>
      <c r="G32" s="49"/>
      <c r="H32" s="49"/>
      <c r="I32" s="214">
        <f>SUM(AUGUST!$AF$7)</f>
        <v>0</v>
      </c>
      <c r="J32" s="213"/>
      <c r="K32" s="49"/>
    </row>
    <row r="33" spans="1:11" ht="15.6" customHeight="1" x14ac:dyDescent="0.2">
      <c r="A33" s="49" t="s">
        <v>343</v>
      </c>
      <c r="B33" s="49"/>
      <c r="C33" s="49"/>
      <c r="D33" s="49"/>
      <c r="E33" s="49"/>
      <c r="F33" s="49"/>
      <c r="G33" s="49"/>
      <c r="H33" s="49"/>
      <c r="I33" s="214">
        <f>SUM(AUGUST!$AG$7)</f>
        <v>0</v>
      </c>
      <c r="J33" s="213"/>
      <c r="K33" s="49"/>
    </row>
    <row r="34" spans="1:11" ht="15.6" customHeight="1" x14ac:dyDescent="0.2">
      <c r="A34" s="49" t="s">
        <v>344</v>
      </c>
      <c r="B34" s="49"/>
      <c r="C34" s="49"/>
      <c r="D34" s="49"/>
      <c r="E34" s="49"/>
      <c r="F34" s="49"/>
      <c r="G34" s="49"/>
      <c r="H34" s="49"/>
      <c r="I34" s="214">
        <f>SUM(AUGUST!$AH$7)</f>
        <v>0</v>
      </c>
      <c r="J34" s="213"/>
      <c r="K34" s="49"/>
    </row>
    <row r="35" spans="1:11" ht="15.6" customHeight="1" x14ac:dyDescent="0.2">
      <c r="A35" s="49" t="s">
        <v>344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345</v>
      </c>
      <c r="B36" s="49"/>
      <c r="C36" s="49"/>
      <c r="D36" s="49"/>
      <c r="E36" s="49"/>
      <c r="F36" s="49"/>
      <c r="G36" s="49"/>
      <c r="H36" s="49"/>
      <c r="I36" s="214">
        <f>SUM(AUGUST!$AJ$7)</f>
        <v>0</v>
      </c>
      <c r="J36" s="213"/>
      <c r="K36" s="49"/>
    </row>
    <row r="37" spans="1:11" ht="15.6" customHeight="1" thickBot="1" x14ac:dyDescent="0.25">
      <c r="A37" s="49" t="s">
        <v>346</v>
      </c>
      <c r="B37" s="49"/>
      <c r="C37" s="49"/>
      <c r="D37" s="49"/>
      <c r="E37" s="49"/>
      <c r="F37" s="49"/>
      <c r="G37" s="49"/>
      <c r="H37" s="49"/>
      <c r="I37" s="215">
        <f>SUM(AUGUST!$AK$7)</f>
        <v>0</v>
      </c>
      <c r="J37" s="213"/>
      <c r="K37" s="49"/>
    </row>
    <row r="38" spans="1:11" ht="15.6" customHeight="1" thickBot="1" x14ac:dyDescent="0.25">
      <c r="A38" s="221" t="s">
        <v>347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306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348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349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350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244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351</v>
      </c>
      <c r="E46" s="49"/>
      <c r="F46" s="49"/>
      <c r="G46" s="49"/>
      <c r="H46" s="188"/>
      <c r="I46" s="188"/>
      <c r="J46" s="224" t="s">
        <v>352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244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353</v>
      </c>
      <c r="B49" s="21"/>
      <c r="C49" s="21" t="s">
        <v>354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355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356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r/lsAtQ1I1zNsA/KkltublL8tVgr2F56SuvHCaZ5bEDmEPExe0daGmDtYA+4wVuifE8e35XvLZyz52uFmB2v/g==" saltValue="QdJTr5zBx/jwvyeu9iS+Vg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147" t="s">
        <v>223</v>
      </c>
      <c r="J2" s="148"/>
      <c r="K2" s="149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491</v>
      </c>
      <c r="O4" s="78" t="s">
        <v>494</v>
      </c>
      <c r="P4" s="182"/>
      <c r="Q4" s="71" t="s">
        <v>278</v>
      </c>
      <c r="R4" s="73" t="s">
        <v>279</v>
      </c>
      <c r="S4" s="96"/>
      <c r="T4" s="475"/>
      <c r="U4" s="515" t="s">
        <v>271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210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208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246</v>
      </c>
      <c r="J5" s="71" t="s">
        <v>21</v>
      </c>
      <c r="K5" s="73" t="s">
        <v>22</v>
      </c>
      <c r="L5" s="71" t="s">
        <v>240</v>
      </c>
      <c r="M5" s="71" t="s">
        <v>241</v>
      </c>
      <c r="N5" s="71" t="s">
        <v>492</v>
      </c>
      <c r="O5" s="78" t="s">
        <v>493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267</v>
      </c>
      <c r="AA5" s="71" t="s">
        <v>137</v>
      </c>
      <c r="AB5" s="71" t="s">
        <v>209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211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243</v>
      </c>
      <c r="O6" s="85" t="s">
        <v>243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JANUARY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366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522" t="s">
        <v>488</v>
      </c>
      <c r="H10" s="522"/>
      <c r="I10" s="522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454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142</v>
      </c>
      <c r="D11" s="150" t="s">
        <v>245</v>
      </c>
      <c r="E11" s="151"/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JANUARY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270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491</v>
      </c>
      <c r="O18" s="109" t="s">
        <v>494</v>
      </c>
      <c r="P18" s="173"/>
      <c r="Q18" s="112" t="s">
        <v>278</v>
      </c>
      <c r="R18" s="170" t="s">
        <v>279</v>
      </c>
      <c r="S18" s="111"/>
      <c r="T18" s="70"/>
      <c r="U18" s="480" t="s">
        <v>271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210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246</v>
      </c>
      <c r="J19" s="92" t="s">
        <v>21</v>
      </c>
      <c r="K19" s="91" t="s">
        <v>22</v>
      </c>
      <c r="L19" s="112" t="s">
        <v>240</v>
      </c>
      <c r="M19" s="112" t="s">
        <v>241</v>
      </c>
      <c r="N19" s="112" t="s">
        <v>492</v>
      </c>
      <c r="O19" s="109" t="s">
        <v>493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267</v>
      </c>
      <c r="AA19" s="92" t="s">
        <v>137</v>
      </c>
      <c r="AB19" s="92" t="s">
        <v>209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211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243</v>
      </c>
      <c r="O20" s="116" t="s">
        <v>243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JANUARY</v>
      </c>
      <c r="H21" s="34" t="s">
        <v>58</v>
      </c>
      <c r="I21" s="35"/>
      <c r="J21" s="391"/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67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6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JANUARY!G10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JANUARY</v>
      </c>
      <c r="D57" s="150" t="str">
        <f>$D$11</f>
        <v>Year</v>
      </c>
      <c r="E57" s="153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JANUARY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244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270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491</v>
      </c>
      <c r="O64" s="109" t="s">
        <v>494</v>
      </c>
      <c r="P64" s="173"/>
      <c r="Q64" s="112" t="s">
        <v>278</v>
      </c>
      <c r="R64" s="170" t="s">
        <v>279</v>
      </c>
      <c r="S64" s="111"/>
      <c r="T64" s="70"/>
      <c r="U64" s="480" t="s">
        <v>271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210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246</v>
      </c>
      <c r="J65" s="92" t="s">
        <v>21</v>
      </c>
      <c r="K65" s="91" t="s">
        <v>22</v>
      </c>
      <c r="L65" s="112" t="s">
        <v>240</v>
      </c>
      <c r="M65" s="112" t="s">
        <v>241</v>
      </c>
      <c r="N65" s="112" t="s">
        <v>492</v>
      </c>
      <c r="O65" s="109" t="s">
        <v>493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267</v>
      </c>
      <c r="AA65" s="92" t="s">
        <v>137</v>
      </c>
      <c r="AB65" s="92" t="s">
        <v>209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211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243</v>
      </c>
      <c r="O66" s="116" t="s">
        <v>243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JANUARY</v>
      </c>
      <c r="H67" s="34" t="s">
        <v>58</v>
      </c>
      <c r="I67" s="35"/>
      <c r="J67" s="340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/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/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/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/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/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/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/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/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/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/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/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/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/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/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/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/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/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/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/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/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/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/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/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/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6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JANUARY!G56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JANUARY</v>
      </c>
      <c r="D103" s="150" t="str">
        <f>$D$11</f>
        <v>Year</v>
      </c>
      <c r="E103" s="153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JANUARY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270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491</v>
      </c>
      <c r="O110" s="109" t="s">
        <v>494</v>
      </c>
      <c r="P110" s="173"/>
      <c r="Q110" s="112" t="s">
        <v>278</v>
      </c>
      <c r="R110" s="170" t="s">
        <v>279</v>
      </c>
      <c r="S110" s="111"/>
      <c r="T110" s="70"/>
      <c r="U110" s="480" t="s">
        <v>271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210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246</v>
      </c>
      <c r="J111" s="92" t="s">
        <v>21</v>
      </c>
      <c r="K111" s="91" t="s">
        <v>22</v>
      </c>
      <c r="L111" s="112" t="s">
        <v>240</v>
      </c>
      <c r="M111" s="112" t="s">
        <v>241</v>
      </c>
      <c r="N111" s="112" t="s">
        <v>492</v>
      </c>
      <c r="O111" s="109" t="s">
        <v>493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267</v>
      </c>
      <c r="AA111" s="92" t="s">
        <v>137</v>
      </c>
      <c r="AB111" s="92" t="s">
        <v>209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211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243</v>
      </c>
      <c r="O112" s="116" t="s">
        <v>243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JANUARY</v>
      </c>
      <c r="H113" s="34" t="s">
        <v>58</v>
      </c>
      <c r="I113" s="35"/>
      <c r="J113" s="340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6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JANUARY!G102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JANUARY</v>
      </c>
      <c r="D149" s="150" t="str">
        <f>$D$11</f>
        <v>Year</v>
      </c>
      <c r="E149" s="153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JANUARY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270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491</v>
      </c>
      <c r="O156" s="109" t="s">
        <v>494</v>
      </c>
      <c r="P156" s="173"/>
      <c r="Q156" s="112" t="s">
        <v>278</v>
      </c>
      <c r="R156" s="170" t="s">
        <v>279</v>
      </c>
      <c r="S156" s="111"/>
      <c r="T156" s="70"/>
      <c r="U156" s="480" t="s">
        <v>271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210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246</v>
      </c>
      <c r="J157" s="92" t="s">
        <v>21</v>
      </c>
      <c r="K157" s="91" t="s">
        <v>22</v>
      </c>
      <c r="L157" s="112" t="s">
        <v>240</v>
      </c>
      <c r="M157" s="112" t="s">
        <v>241</v>
      </c>
      <c r="N157" s="112" t="s">
        <v>492</v>
      </c>
      <c r="O157" s="109" t="s">
        <v>493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267</v>
      </c>
      <c r="AA157" s="92" t="s">
        <v>137</v>
      </c>
      <c r="AB157" s="92" t="s">
        <v>209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211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243</v>
      </c>
      <c r="O158" s="116" t="s">
        <v>243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JANUARY</v>
      </c>
      <c r="H159" s="34" t="s">
        <v>58</v>
      </c>
      <c r="I159" s="35"/>
      <c r="J159" s="340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6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JANUARY!G148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JANUARY</v>
      </c>
      <c r="D195" s="150" t="str">
        <f>$D$11</f>
        <v>Year</v>
      </c>
      <c r="E195" s="153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JANUARY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270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491</v>
      </c>
      <c r="O202" s="109" t="s">
        <v>494</v>
      </c>
      <c r="P202" s="173"/>
      <c r="Q202" s="112" t="s">
        <v>278</v>
      </c>
      <c r="R202" s="170" t="s">
        <v>279</v>
      </c>
      <c r="S202" s="111"/>
      <c r="T202" s="70"/>
      <c r="U202" s="480" t="s">
        <v>271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210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246</v>
      </c>
      <c r="J203" s="92" t="s">
        <v>21</v>
      </c>
      <c r="K203" s="91" t="s">
        <v>22</v>
      </c>
      <c r="L203" s="112" t="s">
        <v>240</v>
      </c>
      <c r="M203" s="112" t="s">
        <v>241</v>
      </c>
      <c r="N203" s="112" t="s">
        <v>492</v>
      </c>
      <c r="O203" s="109" t="s">
        <v>493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267</v>
      </c>
      <c r="AA203" s="92" t="s">
        <v>137</v>
      </c>
      <c r="AB203" s="92" t="s">
        <v>209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211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243</v>
      </c>
      <c r="O204" s="116" t="s">
        <v>243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JANUARY</v>
      </c>
      <c r="H205" s="34" t="s">
        <v>58</v>
      </c>
      <c r="I205" s="35"/>
      <c r="J205" s="340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6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JANUARY!G194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JANUARY</v>
      </c>
      <c r="D241" s="150" t="str">
        <f>$D$11</f>
        <v>Year</v>
      </c>
      <c r="E241" s="153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JANUARY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244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270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491</v>
      </c>
      <c r="O248" s="109" t="s">
        <v>494</v>
      </c>
      <c r="P248" s="173"/>
      <c r="Q248" s="112" t="s">
        <v>278</v>
      </c>
      <c r="R248" s="170" t="s">
        <v>279</v>
      </c>
      <c r="S248" s="111"/>
      <c r="T248" s="70"/>
      <c r="U248" s="480" t="s">
        <v>271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210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246</v>
      </c>
      <c r="J249" s="92" t="s">
        <v>21</v>
      </c>
      <c r="K249" s="91" t="s">
        <v>22</v>
      </c>
      <c r="L249" s="112" t="s">
        <v>240</v>
      </c>
      <c r="M249" s="112" t="s">
        <v>241</v>
      </c>
      <c r="N249" s="112" t="s">
        <v>492</v>
      </c>
      <c r="O249" s="109" t="s">
        <v>493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267</v>
      </c>
      <c r="AA249" s="92" t="s">
        <v>137</v>
      </c>
      <c r="AB249" s="92" t="s">
        <v>209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211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243</v>
      </c>
      <c r="O250" s="116" t="s">
        <v>243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JANUARY</v>
      </c>
      <c r="H251" s="34" t="s">
        <v>58</v>
      </c>
      <c r="I251" s="35"/>
      <c r="J251" s="340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6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JANUARY!G240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JANUARY</v>
      </c>
      <c r="D287" s="150" t="str">
        <f>$D$11</f>
        <v>Year</v>
      </c>
      <c r="E287" s="153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JANUARY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270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491</v>
      </c>
      <c r="O294" s="109" t="s">
        <v>494</v>
      </c>
      <c r="P294" s="173"/>
      <c r="Q294" s="112" t="s">
        <v>278</v>
      </c>
      <c r="R294" s="170" t="s">
        <v>279</v>
      </c>
      <c r="S294" s="111"/>
      <c r="T294" s="70"/>
      <c r="U294" s="480" t="s">
        <v>271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210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246</v>
      </c>
      <c r="J295" s="92" t="s">
        <v>21</v>
      </c>
      <c r="K295" s="91" t="s">
        <v>22</v>
      </c>
      <c r="L295" s="112" t="s">
        <v>240</v>
      </c>
      <c r="M295" s="112" t="s">
        <v>241</v>
      </c>
      <c r="N295" s="112" t="s">
        <v>492</v>
      </c>
      <c r="O295" s="109" t="s">
        <v>493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267</v>
      </c>
      <c r="AA295" s="92" t="s">
        <v>137</v>
      </c>
      <c r="AB295" s="92" t="s">
        <v>209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211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243</v>
      </c>
      <c r="O296" s="116" t="s">
        <v>243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JANUARY</v>
      </c>
      <c r="H297" s="34" t="s">
        <v>58</v>
      </c>
      <c r="I297" s="35"/>
      <c r="J297" s="340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6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JANUARY!G286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JANUARY</v>
      </c>
      <c r="D333" s="150" t="str">
        <f>$D$11</f>
        <v>Year</v>
      </c>
      <c r="E333" s="153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JANUARY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270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491</v>
      </c>
      <c r="O340" s="109" t="s">
        <v>494</v>
      </c>
      <c r="P340" s="173"/>
      <c r="Q340" s="112" t="s">
        <v>278</v>
      </c>
      <c r="R340" s="170" t="s">
        <v>279</v>
      </c>
      <c r="S340" s="111"/>
      <c r="T340" s="70"/>
      <c r="U340" s="480" t="s">
        <v>271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210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246</v>
      </c>
      <c r="J341" s="92" t="s">
        <v>21</v>
      </c>
      <c r="K341" s="91" t="s">
        <v>22</v>
      </c>
      <c r="L341" s="112" t="s">
        <v>240</v>
      </c>
      <c r="M341" s="112" t="s">
        <v>241</v>
      </c>
      <c r="N341" s="112" t="s">
        <v>492</v>
      </c>
      <c r="O341" s="109" t="s">
        <v>493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267</v>
      </c>
      <c r="AA341" s="92" t="s">
        <v>137</v>
      </c>
      <c r="AB341" s="92" t="s">
        <v>209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211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243</v>
      </c>
      <c r="O342" s="116" t="s">
        <v>243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JANUARY</v>
      </c>
      <c r="H343" s="34" t="s">
        <v>58</v>
      </c>
      <c r="I343" s="35"/>
      <c r="J343" s="340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6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JANUARY!G332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JANUARY</v>
      </c>
      <c r="D379" s="150" t="str">
        <f>$D$11</f>
        <v>Year</v>
      </c>
      <c r="E379" s="153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JANUARY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270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491</v>
      </c>
      <c r="O386" s="109" t="s">
        <v>494</v>
      </c>
      <c r="P386" s="173"/>
      <c r="Q386" s="112" t="s">
        <v>278</v>
      </c>
      <c r="R386" s="170" t="s">
        <v>279</v>
      </c>
      <c r="S386" s="111"/>
      <c r="T386" s="70"/>
      <c r="U386" s="480" t="s">
        <v>271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210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246</v>
      </c>
      <c r="J387" s="92" t="s">
        <v>21</v>
      </c>
      <c r="K387" s="91" t="s">
        <v>22</v>
      </c>
      <c r="L387" s="112" t="s">
        <v>240</v>
      </c>
      <c r="M387" s="112" t="s">
        <v>241</v>
      </c>
      <c r="N387" s="112" t="s">
        <v>492</v>
      </c>
      <c r="O387" s="109" t="s">
        <v>493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267</v>
      </c>
      <c r="AA387" s="92" t="s">
        <v>137</v>
      </c>
      <c r="AB387" s="92" t="s">
        <v>209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211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243</v>
      </c>
      <c r="O388" s="116" t="s">
        <v>243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JANUARY</v>
      </c>
      <c r="H389" s="34" t="s">
        <v>58</v>
      </c>
      <c r="I389" s="35"/>
      <c r="J389" s="340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6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JANUARY!G378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JANUARY</v>
      </c>
      <c r="D425" s="150" t="str">
        <f>$D$11</f>
        <v>Year</v>
      </c>
      <c r="E425" s="153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JANUARY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270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491</v>
      </c>
      <c r="O432" s="109" t="s">
        <v>494</v>
      </c>
      <c r="P432" s="173"/>
      <c r="Q432" s="112" t="s">
        <v>278</v>
      </c>
      <c r="R432" s="170" t="s">
        <v>279</v>
      </c>
      <c r="S432" s="111"/>
      <c r="T432" s="70"/>
      <c r="U432" s="480" t="s">
        <v>271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210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246</v>
      </c>
      <c r="J433" s="92" t="s">
        <v>21</v>
      </c>
      <c r="K433" s="91" t="s">
        <v>22</v>
      </c>
      <c r="L433" s="112" t="s">
        <v>240</v>
      </c>
      <c r="M433" s="112" t="s">
        <v>241</v>
      </c>
      <c r="N433" s="112" t="s">
        <v>492</v>
      </c>
      <c r="O433" s="109" t="s">
        <v>493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267</v>
      </c>
      <c r="AA433" s="92" t="s">
        <v>137</v>
      </c>
      <c r="AB433" s="92" t="s">
        <v>209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211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243</v>
      </c>
      <c r="O434" s="116" t="s">
        <v>243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JANUARY</v>
      </c>
      <c r="H435" s="34" t="s">
        <v>58</v>
      </c>
      <c r="I435" s="35"/>
      <c r="J435" s="340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6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115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167"/>
      <c r="W469" s="167"/>
      <c r="X469" s="167"/>
      <c r="Y469" s="167"/>
      <c r="Z469" s="167"/>
      <c r="AA469" s="167"/>
      <c r="AB469" s="167"/>
      <c r="AC469" s="167"/>
      <c r="AD469" s="167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261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142</v>
      </c>
      <c r="L471" s="494"/>
      <c r="M471" s="494"/>
      <c r="N471" s="494"/>
      <c r="O471" s="495"/>
      <c r="P471" s="495"/>
      <c r="Q471" s="53"/>
      <c r="R471" s="44"/>
      <c r="S471" s="44"/>
      <c r="T471" s="490" t="s">
        <v>487</v>
      </c>
      <c r="U471" s="491"/>
      <c r="V471" s="491"/>
      <c r="W471" s="492"/>
      <c r="X471" s="21"/>
      <c r="Y471" s="490" t="s">
        <v>487</v>
      </c>
      <c r="Z471" s="491"/>
      <c r="AA471" s="491"/>
      <c r="AB471" s="492"/>
      <c r="AC471" s="44"/>
      <c r="AD471" s="490" t="s">
        <v>487</v>
      </c>
      <c r="AE471" s="491"/>
      <c r="AF471" s="491"/>
      <c r="AG471" s="49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262</v>
      </c>
      <c r="C472" s="57" t="s">
        <v>130</v>
      </c>
      <c r="D472" s="57" t="s">
        <v>262</v>
      </c>
      <c r="E472" s="57" t="s">
        <v>130</v>
      </c>
      <c r="F472" s="57" t="s">
        <v>262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119" t="s">
        <v>235</v>
      </c>
      <c r="U472" s="500"/>
      <c r="V472" s="500"/>
      <c r="W472" s="501"/>
      <c r="X472" s="21"/>
      <c r="Y472" s="119" t="s">
        <v>247</v>
      </c>
      <c r="Z472" s="500"/>
      <c r="AA472" s="500"/>
      <c r="AB472" s="501"/>
      <c r="AC472" s="44"/>
      <c r="AD472" s="307" t="s">
        <v>391</v>
      </c>
      <c r="AE472" s="500"/>
      <c r="AF472" s="500"/>
      <c r="AG472" s="501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205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119" t="s">
        <v>212</v>
      </c>
      <c r="U473" s="500"/>
      <c r="V473" s="500"/>
      <c r="W473" s="501"/>
      <c r="X473" s="21"/>
      <c r="Y473" s="119" t="s">
        <v>212</v>
      </c>
      <c r="Z473" s="500"/>
      <c r="AA473" s="500"/>
      <c r="AB473" s="501"/>
      <c r="AC473" s="44"/>
      <c r="AD473" s="119" t="s">
        <v>212</v>
      </c>
      <c r="AE473" s="500"/>
      <c r="AF473" s="500"/>
      <c r="AG473" s="501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119" t="s">
        <v>269</v>
      </c>
      <c r="U474" s="500"/>
      <c r="V474" s="500"/>
      <c r="W474" s="501"/>
      <c r="X474" s="21"/>
      <c r="Y474" s="119" t="s">
        <v>269</v>
      </c>
      <c r="Z474" s="500"/>
      <c r="AA474" s="500"/>
      <c r="AB474" s="501"/>
      <c r="AC474" s="44"/>
      <c r="AD474" s="119" t="s">
        <v>269</v>
      </c>
      <c r="AE474" s="500"/>
      <c r="AF474" s="500"/>
      <c r="AG474" s="501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119" t="s">
        <v>213</v>
      </c>
      <c r="U475" s="502">
        <v>0</v>
      </c>
      <c r="V475" s="502"/>
      <c r="W475" s="55"/>
      <c r="X475" s="21"/>
      <c r="Y475" s="119" t="s">
        <v>213</v>
      </c>
      <c r="Z475" s="502">
        <v>0</v>
      </c>
      <c r="AA475" s="502"/>
      <c r="AB475" s="55"/>
      <c r="AC475" s="44"/>
      <c r="AD475" s="119" t="s">
        <v>213</v>
      </c>
      <c r="AE475" s="502">
        <v>0</v>
      </c>
      <c r="AF475" s="502"/>
      <c r="AG475" s="5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119" t="s">
        <v>214</v>
      </c>
      <c r="U476" s="503">
        <v>0</v>
      </c>
      <c r="V476" s="503"/>
      <c r="W476" s="55"/>
      <c r="X476" s="21"/>
      <c r="Y476" s="119" t="s">
        <v>214</v>
      </c>
      <c r="Z476" s="503">
        <v>0</v>
      </c>
      <c r="AA476" s="503"/>
      <c r="AB476" s="55"/>
      <c r="AC476" s="44"/>
      <c r="AD476" s="119" t="s">
        <v>214</v>
      </c>
      <c r="AE476" s="503">
        <v>0</v>
      </c>
      <c r="AF476" s="503"/>
      <c r="AG476" s="5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119" t="s">
        <v>215</v>
      </c>
      <c r="U477" s="503">
        <v>0</v>
      </c>
      <c r="V477" s="503"/>
      <c r="W477" s="55"/>
      <c r="X477" s="21"/>
      <c r="Y477" s="119" t="s">
        <v>215</v>
      </c>
      <c r="Z477" s="503">
        <v>0</v>
      </c>
      <c r="AA477" s="503"/>
      <c r="AB477" s="55"/>
      <c r="AC477" s="44"/>
      <c r="AD477" s="119" t="s">
        <v>215</v>
      </c>
      <c r="AE477" s="503">
        <v>0</v>
      </c>
      <c r="AF477" s="503"/>
      <c r="AG477" s="5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206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119" t="s">
        <v>216</v>
      </c>
      <c r="U478" s="503">
        <v>0</v>
      </c>
      <c r="V478" s="503"/>
      <c r="W478" s="55"/>
      <c r="X478" s="21"/>
      <c r="Y478" s="119" t="s">
        <v>216</v>
      </c>
      <c r="Z478" s="503">
        <v>0</v>
      </c>
      <c r="AA478" s="503"/>
      <c r="AB478" s="55"/>
      <c r="AC478" s="44"/>
      <c r="AD478" s="119" t="s">
        <v>216</v>
      </c>
      <c r="AE478" s="503">
        <v>0</v>
      </c>
      <c r="AF478" s="503"/>
      <c r="AG478" s="5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119" t="s">
        <v>217</v>
      </c>
      <c r="U479" s="504">
        <f>U475+U476+U477-U478</f>
        <v>0</v>
      </c>
      <c r="V479" s="504"/>
      <c r="W479" s="55"/>
      <c r="X479" s="21"/>
      <c r="Y479" s="119" t="s">
        <v>217</v>
      </c>
      <c r="Z479" s="504">
        <f>Z475+Z476+Z477-Z478</f>
        <v>0</v>
      </c>
      <c r="AA479" s="504"/>
      <c r="AB479" s="55"/>
      <c r="AC479" s="44"/>
      <c r="AD479" s="119" t="s">
        <v>217</v>
      </c>
      <c r="AE479" s="504">
        <f>AE475+AE476+AE477-AE478</f>
        <v>0</v>
      </c>
      <c r="AF479" s="504"/>
      <c r="AG479" s="5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120"/>
      <c r="U480" s="58"/>
      <c r="V480" s="58"/>
      <c r="W480" s="55"/>
      <c r="X480" s="21"/>
      <c r="Y480" s="120"/>
      <c r="Z480" s="58"/>
      <c r="AA480" s="58"/>
      <c r="AB480" s="55"/>
      <c r="AC480" s="44"/>
      <c r="AD480" s="120"/>
      <c r="AE480" s="58"/>
      <c r="AF480" s="58"/>
      <c r="AG480" s="5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207</v>
      </c>
      <c r="L481" s="508"/>
      <c r="M481" s="508"/>
      <c r="N481" s="508"/>
      <c r="O481" s="505"/>
      <c r="P481" s="505"/>
      <c r="Q481" s="131"/>
      <c r="R481" s="44"/>
      <c r="S481" s="44"/>
      <c r="T481" s="120"/>
      <c r="U481" s="58"/>
      <c r="V481" s="58"/>
      <c r="W481" s="55"/>
      <c r="X481" s="21"/>
      <c r="Y481" s="120"/>
      <c r="Z481" s="58"/>
      <c r="AA481" s="58"/>
      <c r="AB481" s="55"/>
      <c r="AC481" s="44"/>
      <c r="AD481" s="120"/>
      <c r="AE481" s="58"/>
      <c r="AF481" s="58"/>
      <c r="AG481" s="5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289</v>
      </c>
      <c r="L482" s="486"/>
      <c r="M482" s="486"/>
      <c r="N482" s="486"/>
      <c r="O482" s="505"/>
      <c r="P482" s="505"/>
      <c r="Q482" s="54"/>
      <c r="R482" s="44"/>
      <c r="S482" s="44"/>
      <c r="T482" s="119" t="s">
        <v>236</v>
      </c>
      <c r="U482" s="500"/>
      <c r="V482" s="500"/>
      <c r="W482" s="501"/>
      <c r="X482" s="21"/>
      <c r="Y482" s="119" t="s">
        <v>248</v>
      </c>
      <c r="Z482" s="500"/>
      <c r="AA482" s="500"/>
      <c r="AB482" s="501"/>
      <c r="AC482" s="44"/>
      <c r="AD482" s="307" t="s">
        <v>392</v>
      </c>
      <c r="AE482" s="500"/>
      <c r="AF482" s="500"/>
      <c r="AG482" s="501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272</v>
      </c>
      <c r="L483" s="486"/>
      <c r="M483" s="486"/>
      <c r="N483" s="486"/>
      <c r="O483" s="489">
        <f>H514</f>
        <v>0</v>
      </c>
      <c r="P483" s="489"/>
      <c r="Q483" s="131"/>
      <c r="R483" s="59" t="s">
        <v>239</v>
      </c>
      <c r="S483" s="59"/>
      <c r="T483" s="119" t="s">
        <v>212</v>
      </c>
      <c r="U483" s="500"/>
      <c r="V483" s="500"/>
      <c r="W483" s="501"/>
      <c r="X483" s="21"/>
      <c r="Y483" s="119" t="s">
        <v>212</v>
      </c>
      <c r="Z483" s="500"/>
      <c r="AA483" s="500"/>
      <c r="AB483" s="501"/>
      <c r="AC483" s="59"/>
      <c r="AD483" s="119" t="s">
        <v>212</v>
      </c>
      <c r="AE483" s="500"/>
      <c r="AF483" s="500"/>
      <c r="AG483" s="501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119" t="s">
        <v>269</v>
      </c>
      <c r="U484" s="500"/>
      <c r="V484" s="500"/>
      <c r="W484" s="501"/>
      <c r="X484" s="21"/>
      <c r="Y484" s="119" t="s">
        <v>269</v>
      </c>
      <c r="Z484" s="500"/>
      <c r="AA484" s="500"/>
      <c r="AB484" s="501"/>
      <c r="AC484" s="60"/>
      <c r="AD484" s="119" t="s">
        <v>269</v>
      </c>
      <c r="AE484" s="500"/>
      <c r="AF484" s="500"/>
      <c r="AG484" s="501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412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119" t="s">
        <v>213</v>
      </c>
      <c r="U485" s="502">
        <v>0</v>
      </c>
      <c r="V485" s="502"/>
      <c r="W485" s="55"/>
      <c r="X485" s="21"/>
      <c r="Y485" s="119" t="s">
        <v>213</v>
      </c>
      <c r="Z485" s="502">
        <v>0</v>
      </c>
      <c r="AA485" s="502"/>
      <c r="AB485" s="55"/>
      <c r="AC485" s="44"/>
      <c r="AD485" s="119" t="s">
        <v>213</v>
      </c>
      <c r="AE485" s="502">
        <v>0</v>
      </c>
      <c r="AF485" s="502"/>
      <c r="AG485" s="5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119" t="s">
        <v>214</v>
      </c>
      <c r="U486" s="503">
        <v>0</v>
      </c>
      <c r="V486" s="503"/>
      <c r="W486" s="55"/>
      <c r="X486" s="21"/>
      <c r="Y486" s="119" t="s">
        <v>214</v>
      </c>
      <c r="Z486" s="503">
        <v>0</v>
      </c>
      <c r="AA486" s="503"/>
      <c r="AB486" s="55"/>
      <c r="AC486" s="44"/>
      <c r="AD486" s="119" t="s">
        <v>214</v>
      </c>
      <c r="AE486" s="503">
        <v>0</v>
      </c>
      <c r="AF486" s="503"/>
      <c r="AG486" s="5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119" t="s">
        <v>215</v>
      </c>
      <c r="U487" s="503">
        <v>0</v>
      </c>
      <c r="V487" s="503"/>
      <c r="W487" s="55"/>
      <c r="X487" s="21"/>
      <c r="Y487" s="119" t="s">
        <v>215</v>
      </c>
      <c r="Z487" s="503">
        <v>0</v>
      </c>
      <c r="AA487" s="503"/>
      <c r="AB487" s="55"/>
      <c r="AC487" s="21"/>
      <c r="AD487" s="119" t="s">
        <v>215</v>
      </c>
      <c r="AE487" s="503">
        <v>0</v>
      </c>
      <c r="AF487" s="503"/>
      <c r="AG487" s="5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119" t="s">
        <v>216</v>
      </c>
      <c r="U488" s="503">
        <v>0</v>
      </c>
      <c r="V488" s="503"/>
      <c r="W488" s="55"/>
      <c r="X488" s="21"/>
      <c r="Y488" s="119" t="s">
        <v>216</v>
      </c>
      <c r="Z488" s="503">
        <v>0</v>
      </c>
      <c r="AA488" s="503"/>
      <c r="AB488" s="55"/>
      <c r="AC488" s="21"/>
      <c r="AD488" s="119" t="s">
        <v>216</v>
      </c>
      <c r="AE488" s="503">
        <v>0</v>
      </c>
      <c r="AF488" s="503"/>
      <c r="AG488" s="5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119" t="s">
        <v>217</v>
      </c>
      <c r="U489" s="504">
        <f>U485+U486+U487-U488</f>
        <v>0</v>
      </c>
      <c r="V489" s="504"/>
      <c r="W489" s="55"/>
      <c r="X489" s="21"/>
      <c r="Y489" s="119" t="s">
        <v>217</v>
      </c>
      <c r="Z489" s="504">
        <f>Z485+Z486+Z487-Z488</f>
        <v>0</v>
      </c>
      <c r="AA489" s="504"/>
      <c r="AB489" s="55"/>
      <c r="AC489" s="21"/>
      <c r="AD489" s="119" t="s">
        <v>217</v>
      </c>
      <c r="AE489" s="504">
        <f>AE485+AE486+AE487-AE488</f>
        <v>0</v>
      </c>
      <c r="AF489" s="504"/>
      <c r="AG489" s="5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120"/>
      <c r="U490" s="58"/>
      <c r="V490" s="58"/>
      <c r="W490" s="55"/>
      <c r="X490" s="21"/>
      <c r="Y490" s="120"/>
      <c r="Z490" s="58"/>
      <c r="AA490" s="58"/>
      <c r="AB490" s="55"/>
      <c r="AC490" s="21"/>
      <c r="AD490" s="120"/>
      <c r="AE490" s="58"/>
      <c r="AF490" s="58"/>
      <c r="AG490" s="5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120"/>
      <c r="U491" s="58"/>
      <c r="V491" s="58"/>
      <c r="W491" s="55"/>
      <c r="X491" s="21"/>
      <c r="Y491" s="120"/>
      <c r="Z491" s="58"/>
      <c r="AA491" s="58"/>
      <c r="AB491" s="55"/>
      <c r="AC491" s="21"/>
      <c r="AD491" s="120"/>
      <c r="AE491" s="58"/>
      <c r="AF491" s="58"/>
      <c r="AG491" s="5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119" t="s">
        <v>237</v>
      </c>
      <c r="U492" s="500"/>
      <c r="V492" s="500"/>
      <c r="W492" s="501"/>
      <c r="X492" s="21"/>
      <c r="Y492" s="119" t="s">
        <v>249</v>
      </c>
      <c r="Z492" s="500"/>
      <c r="AA492" s="500"/>
      <c r="AB492" s="501"/>
      <c r="AC492" s="44"/>
      <c r="AD492" s="307" t="s">
        <v>393</v>
      </c>
      <c r="AE492" s="500"/>
      <c r="AF492" s="500"/>
      <c r="AG492" s="501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119" t="s">
        <v>212</v>
      </c>
      <c r="U493" s="500"/>
      <c r="V493" s="500"/>
      <c r="W493" s="501"/>
      <c r="X493" s="21"/>
      <c r="Y493" s="119" t="s">
        <v>212</v>
      </c>
      <c r="Z493" s="500"/>
      <c r="AA493" s="500"/>
      <c r="AB493" s="501"/>
      <c r="AC493" s="59"/>
      <c r="AD493" s="119" t="s">
        <v>212</v>
      </c>
      <c r="AE493" s="500"/>
      <c r="AF493" s="500"/>
      <c r="AG493" s="501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119" t="s">
        <v>269</v>
      </c>
      <c r="U494" s="500"/>
      <c r="V494" s="500"/>
      <c r="W494" s="501"/>
      <c r="X494" s="21"/>
      <c r="Y494" s="119" t="s">
        <v>269</v>
      </c>
      <c r="Z494" s="500"/>
      <c r="AA494" s="500"/>
      <c r="AB494" s="501"/>
      <c r="AC494" s="60"/>
      <c r="AD494" s="119" t="s">
        <v>269</v>
      </c>
      <c r="AE494" s="500"/>
      <c r="AF494" s="500"/>
      <c r="AG494" s="501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119" t="s">
        <v>213</v>
      </c>
      <c r="U495" s="502">
        <v>0</v>
      </c>
      <c r="V495" s="502"/>
      <c r="W495" s="55"/>
      <c r="X495" s="21"/>
      <c r="Y495" s="119" t="s">
        <v>213</v>
      </c>
      <c r="Z495" s="502">
        <v>0</v>
      </c>
      <c r="AA495" s="502"/>
      <c r="AB495" s="55"/>
      <c r="AC495" s="21"/>
      <c r="AD495" s="119" t="s">
        <v>213</v>
      </c>
      <c r="AE495" s="502">
        <v>0</v>
      </c>
      <c r="AF495" s="502"/>
      <c r="AG495" s="5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119" t="s">
        <v>214</v>
      </c>
      <c r="U496" s="503">
        <v>0</v>
      </c>
      <c r="V496" s="503"/>
      <c r="W496" s="55"/>
      <c r="X496" s="21"/>
      <c r="Y496" s="119" t="s">
        <v>214</v>
      </c>
      <c r="Z496" s="503">
        <v>0</v>
      </c>
      <c r="AA496" s="503"/>
      <c r="AB496" s="55"/>
      <c r="AC496" s="21"/>
      <c r="AD496" s="119" t="s">
        <v>214</v>
      </c>
      <c r="AE496" s="503">
        <v>0</v>
      </c>
      <c r="AF496" s="503"/>
      <c r="AG496" s="5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119" t="s">
        <v>215</v>
      </c>
      <c r="U497" s="503">
        <v>0</v>
      </c>
      <c r="V497" s="503"/>
      <c r="W497" s="55"/>
      <c r="X497" s="21"/>
      <c r="Y497" s="119" t="s">
        <v>215</v>
      </c>
      <c r="Z497" s="503">
        <v>0</v>
      </c>
      <c r="AA497" s="503"/>
      <c r="AB497" s="55"/>
      <c r="AC497" s="21"/>
      <c r="AD497" s="119" t="s">
        <v>215</v>
      </c>
      <c r="AE497" s="503">
        <v>0</v>
      </c>
      <c r="AF497" s="503"/>
      <c r="AG497" s="5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119" t="s">
        <v>216</v>
      </c>
      <c r="U498" s="503">
        <v>0</v>
      </c>
      <c r="V498" s="503"/>
      <c r="W498" s="55"/>
      <c r="X498" s="21"/>
      <c r="Y498" s="119" t="s">
        <v>216</v>
      </c>
      <c r="Z498" s="503">
        <v>0</v>
      </c>
      <c r="AA498" s="503"/>
      <c r="AB498" s="55"/>
      <c r="AC498" s="21"/>
      <c r="AD498" s="119" t="s">
        <v>216</v>
      </c>
      <c r="AE498" s="503">
        <v>0</v>
      </c>
      <c r="AF498" s="503"/>
      <c r="AG498" s="5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119" t="s">
        <v>217</v>
      </c>
      <c r="U499" s="504">
        <f>U495+U496+U497-U498</f>
        <v>0</v>
      </c>
      <c r="V499" s="504"/>
      <c r="W499" s="55"/>
      <c r="X499" s="21"/>
      <c r="Y499" s="119" t="s">
        <v>217</v>
      </c>
      <c r="Z499" s="504">
        <f>Z495+Z496+Z497-Z498</f>
        <v>0</v>
      </c>
      <c r="AA499" s="504"/>
      <c r="AB499" s="55"/>
      <c r="AC499" s="21"/>
      <c r="AD499" s="119" t="s">
        <v>217</v>
      </c>
      <c r="AE499" s="504">
        <f>AE495+AE496+AE497-AE498</f>
        <v>0</v>
      </c>
      <c r="AF499" s="504"/>
      <c r="AG499" s="5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120"/>
      <c r="U500" s="58"/>
      <c r="V500" s="58"/>
      <c r="W500" s="55"/>
      <c r="X500" s="21"/>
      <c r="Y500" s="120"/>
      <c r="Z500" s="58"/>
      <c r="AA500" s="58"/>
      <c r="AB500" s="55"/>
      <c r="AC500" s="21"/>
      <c r="AD500" s="120"/>
      <c r="AE500" s="58"/>
      <c r="AF500" s="58"/>
      <c r="AG500" s="5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120"/>
      <c r="U501" s="58"/>
      <c r="V501" s="58"/>
      <c r="W501" s="55"/>
      <c r="X501" s="21"/>
      <c r="Y501" s="120"/>
      <c r="Z501" s="58"/>
      <c r="AA501" s="58"/>
      <c r="AB501" s="55"/>
      <c r="AC501" s="21"/>
      <c r="AD501" s="120"/>
      <c r="AE501" s="58"/>
      <c r="AF501" s="58"/>
      <c r="AG501" s="5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119" t="s">
        <v>238</v>
      </c>
      <c r="U502" s="500"/>
      <c r="V502" s="500"/>
      <c r="W502" s="501"/>
      <c r="X502" s="21"/>
      <c r="Y502" s="119" t="s">
        <v>250</v>
      </c>
      <c r="Z502" s="500"/>
      <c r="AA502" s="500"/>
      <c r="AB502" s="501"/>
      <c r="AC502" s="44"/>
      <c r="AD502" s="307" t="s">
        <v>442</v>
      </c>
      <c r="AE502" s="500"/>
      <c r="AF502" s="500"/>
      <c r="AG502" s="501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119" t="s">
        <v>212</v>
      </c>
      <c r="U503" s="500"/>
      <c r="V503" s="500"/>
      <c r="W503" s="501"/>
      <c r="X503" s="21"/>
      <c r="Y503" s="119" t="s">
        <v>212</v>
      </c>
      <c r="Z503" s="500"/>
      <c r="AA503" s="500"/>
      <c r="AB503" s="501"/>
      <c r="AC503" s="59"/>
      <c r="AD503" s="119" t="s">
        <v>212</v>
      </c>
      <c r="AE503" s="500"/>
      <c r="AF503" s="500"/>
      <c r="AG503" s="501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119" t="s">
        <v>269</v>
      </c>
      <c r="U504" s="500"/>
      <c r="V504" s="500"/>
      <c r="W504" s="501"/>
      <c r="X504" s="21"/>
      <c r="Y504" s="119" t="s">
        <v>269</v>
      </c>
      <c r="Z504" s="500"/>
      <c r="AA504" s="500"/>
      <c r="AB504" s="501"/>
      <c r="AC504" s="60"/>
      <c r="AD504" s="119" t="s">
        <v>269</v>
      </c>
      <c r="AE504" s="500"/>
      <c r="AF504" s="500"/>
      <c r="AG504" s="501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119" t="s">
        <v>213</v>
      </c>
      <c r="U505" s="502">
        <v>0</v>
      </c>
      <c r="V505" s="502"/>
      <c r="W505" s="55"/>
      <c r="X505" s="21"/>
      <c r="Y505" s="119" t="s">
        <v>213</v>
      </c>
      <c r="Z505" s="502">
        <v>0</v>
      </c>
      <c r="AA505" s="502"/>
      <c r="AB505" s="55"/>
      <c r="AC505" s="21"/>
      <c r="AD505" s="119" t="s">
        <v>213</v>
      </c>
      <c r="AE505" s="502">
        <v>0</v>
      </c>
      <c r="AF505" s="502"/>
      <c r="AG505" s="5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119" t="s">
        <v>214</v>
      </c>
      <c r="U506" s="503">
        <v>0</v>
      </c>
      <c r="V506" s="503"/>
      <c r="W506" s="55"/>
      <c r="X506" s="21"/>
      <c r="Y506" s="119" t="s">
        <v>214</v>
      </c>
      <c r="Z506" s="503">
        <v>0</v>
      </c>
      <c r="AA506" s="503"/>
      <c r="AB506" s="55"/>
      <c r="AC506" s="21"/>
      <c r="AD506" s="119" t="s">
        <v>214</v>
      </c>
      <c r="AE506" s="503">
        <v>0</v>
      </c>
      <c r="AF506" s="503"/>
      <c r="AG506" s="5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119" t="s">
        <v>215</v>
      </c>
      <c r="U507" s="503">
        <v>0</v>
      </c>
      <c r="V507" s="503"/>
      <c r="W507" s="55"/>
      <c r="X507" s="21"/>
      <c r="Y507" s="119" t="s">
        <v>215</v>
      </c>
      <c r="Z507" s="503">
        <v>0</v>
      </c>
      <c r="AA507" s="503"/>
      <c r="AB507" s="55"/>
      <c r="AC507" s="21"/>
      <c r="AD507" s="119" t="s">
        <v>215</v>
      </c>
      <c r="AE507" s="503">
        <v>0</v>
      </c>
      <c r="AF507" s="503"/>
      <c r="AG507" s="5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119" t="s">
        <v>216</v>
      </c>
      <c r="U508" s="503">
        <v>0</v>
      </c>
      <c r="V508" s="503"/>
      <c r="W508" s="55"/>
      <c r="X508" s="21"/>
      <c r="Y508" s="119" t="s">
        <v>216</v>
      </c>
      <c r="Z508" s="503">
        <v>0</v>
      </c>
      <c r="AA508" s="503"/>
      <c r="AB508" s="55"/>
      <c r="AC508" s="21"/>
      <c r="AD508" s="119" t="s">
        <v>216</v>
      </c>
      <c r="AE508" s="503">
        <v>0</v>
      </c>
      <c r="AF508" s="503"/>
      <c r="AG508" s="5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119" t="s">
        <v>217</v>
      </c>
      <c r="U509" s="504">
        <f>U505+U506+U507-U508</f>
        <v>0</v>
      </c>
      <c r="V509" s="504"/>
      <c r="W509" s="55"/>
      <c r="X509" s="21"/>
      <c r="Y509" s="119" t="s">
        <v>217</v>
      </c>
      <c r="Z509" s="504">
        <f>Z505+Z506+Z507-Z508</f>
        <v>0</v>
      </c>
      <c r="AA509" s="504"/>
      <c r="AB509" s="55"/>
      <c r="AC509" s="21"/>
      <c r="AD509" s="119" t="s">
        <v>217</v>
      </c>
      <c r="AE509" s="504">
        <f>AE505+AE506+AE507-AE508</f>
        <v>0</v>
      </c>
      <c r="AF509" s="504"/>
      <c r="AG509" s="5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62"/>
      <c r="U510" s="63"/>
      <c r="V510" s="63"/>
      <c r="W510" s="64"/>
      <c r="X510" s="21"/>
      <c r="Y510" s="121"/>
      <c r="Z510" s="63"/>
      <c r="AA510" s="63"/>
      <c r="AB510" s="64"/>
      <c r="AC510" s="21"/>
      <c r="AD510" s="121"/>
      <c r="AE510" s="63"/>
      <c r="AF510" s="63"/>
      <c r="AG510" s="64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276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gYolqmZv9CpDLWWRt0ceNCY6ddr5yOeHn5qWoCsscEQ9izoXy9dFt9Ub+rmHYWY5iLKmpIOVJJxVKNV7zHXClw==" saltValue="Bzx7OGwMeQ13QgI28zOKaA==" spinCount="100000" sheet="1" objects="1" scenarios="1" formatColumns="0" formatRows="0"/>
  <mergeCells count="165"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AE482:AG482"/>
    <mergeCell ref="AE485:AF485"/>
    <mergeCell ref="AE486:AF486"/>
    <mergeCell ref="AE487:AF487"/>
    <mergeCell ref="AE488:AF488"/>
    <mergeCell ref="AE489:AF489"/>
    <mergeCell ref="AE492:AG492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U110:Y110"/>
    <mergeCell ref="J153:K153"/>
    <mergeCell ref="G240:I240"/>
    <mergeCell ref="J245:K245"/>
    <mergeCell ref="U248:Y248"/>
    <mergeCell ref="U156:Y156"/>
    <mergeCell ref="G194:I194"/>
    <mergeCell ref="J199:K199"/>
    <mergeCell ref="U202:Y202"/>
    <mergeCell ref="U4:Y4"/>
    <mergeCell ref="J15:K15"/>
    <mergeCell ref="U18:Y18"/>
    <mergeCell ref="J61:K61"/>
    <mergeCell ref="U64:Y64"/>
    <mergeCell ref="J107:K107"/>
    <mergeCell ref="B2:D2"/>
    <mergeCell ref="E2:F2"/>
    <mergeCell ref="G10:I10"/>
    <mergeCell ref="G286:I286"/>
    <mergeCell ref="J291:K291"/>
    <mergeCell ref="J429:K429"/>
    <mergeCell ref="G56:I56"/>
    <mergeCell ref="G102:I102"/>
    <mergeCell ref="G148:I148"/>
    <mergeCell ref="K475:N475"/>
    <mergeCell ref="O475:P475"/>
    <mergeCell ref="K474:N474"/>
    <mergeCell ref="O474:P474"/>
    <mergeCell ref="K472:N472"/>
    <mergeCell ref="U475:V475"/>
    <mergeCell ref="U476:V476"/>
    <mergeCell ref="U477:V477"/>
    <mergeCell ref="Z472:AB472"/>
    <mergeCell ref="U472:W472"/>
    <mergeCell ref="Z475:AA475"/>
    <mergeCell ref="Z476:AA476"/>
    <mergeCell ref="Z477:AA477"/>
    <mergeCell ref="Z473:AB473"/>
    <mergeCell ref="Z474:AB474"/>
    <mergeCell ref="U473:W473"/>
    <mergeCell ref="U474:W474"/>
    <mergeCell ref="O484:P484"/>
    <mergeCell ref="K485:N485"/>
    <mergeCell ref="O485:P485"/>
    <mergeCell ref="K483:N483"/>
    <mergeCell ref="O483:P483"/>
    <mergeCell ref="K480:N480"/>
    <mergeCell ref="K476:N476"/>
    <mergeCell ref="O476:P476"/>
    <mergeCell ref="K482:N482"/>
    <mergeCell ref="O482:P482"/>
    <mergeCell ref="Z478:AA478"/>
    <mergeCell ref="O481:P481"/>
    <mergeCell ref="K477:N477"/>
    <mergeCell ref="O477:P477"/>
    <mergeCell ref="Z497:AA497"/>
    <mergeCell ref="Z498:AA498"/>
    <mergeCell ref="Z499:AA499"/>
    <mergeCell ref="U495:V495"/>
    <mergeCell ref="U496:V496"/>
    <mergeCell ref="U498:V498"/>
    <mergeCell ref="Z482:AB482"/>
    <mergeCell ref="U482:W482"/>
    <mergeCell ref="U478:V478"/>
    <mergeCell ref="U479:V479"/>
    <mergeCell ref="K478:N478"/>
    <mergeCell ref="O478:P478"/>
    <mergeCell ref="K479:N479"/>
    <mergeCell ref="O479:P479"/>
    <mergeCell ref="O480:P480"/>
    <mergeCell ref="K481:N481"/>
    <mergeCell ref="Z479:AA479"/>
    <mergeCell ref="K486:N486"/>
    <mergeCell ref="O486:P486"/>
    <mergeCell ref="K484:N48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502:W502"/>
    <mergeCell ref="U503:W503"/>
    <mergeCell ref="U504:W504"/>
    <mergeCell ref="Z504:AB504"/>
    <mergeCell ref="Z485:AA485"/>
    <mergeCell ref="Z486:AA486"/>
    <mergeCell ref="Z487:AA487"/>
    <mergeCell ref="Z488:AA488"/>
    <mergeCell ref="Z489:AA489"/>
    <mergeCell ref="Z502:AB502"/>
    <mergeCell ref="U488:V488"/>
    <mergeCell ref="U497:V497"/>
    <mergeCell ref="U489:V489"/>
    <mergeCell ref="U485:V485"/>
    <mergeCell ref="U486:V486"/>
    <mergeCell ref="U487:V487"/>
    <mergeCell ref="U492:W492"/>
    <mergeCell ref="Z492:AB492"/>
    <mergeCell ref="U499:V499"/>
    <mergeCell ref="Z495:AA495"/>
    <mergeCell ref="Z503:AB503"/>
    <mergeCell ref="Z496:AA496"/>
    <mergeCell ref="U294:Y294"/>
    <mergeCell ref="G332:I332"/>
    <mergeCell ref="J337:K337"/>
    <mergeCell ref="U340:Y340"/>
    <mergeCell ref="O472:P472"/>
    <mergeCell ref="K473:N473"/>
    <mergeCell ref="O473:P473"/>
    <mergeCell ref="U432:Y432"/>
    <mergeCell ref="T471:W471"/>
    <mergeCell ref="K471:N471"/>
    <mergeCell ref="O471:P471"/>
    <mergeCell ref="B471:G471"/>
    <mergeCell ref="G378:I378"/>
    <mergeCell ref="J383:K383"/>
    <mergeCell ref="U386:Y386"/>
    <mergeCell ref="G424:I424"/>
    <mergeCell ref="Y471:AB471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491</v>
      </c>
      <c r="O4" s="78" t="s">
        <v>494</v>
      </c>
      <c r="P4" s="182"/>
      <c r="Q4" s="71" t="s">
        <v>278</v>
      </c>
      <c r="R4" s="73" t="s">
        <v>279</v>
      </c>
      <c r="S4" s="96"/>
      <c r="T4" s="475"/>
      <c r="U4" s="515" t="s">
        <v>271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210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208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246</v>
      </c>
      <c r="J5" s="71" t="s">
        <v>21</v>
      </c>
      <c r="K5" s="73" t="s">
        <v>22</v>
      </c>
      <c r="L5" s="71" t="s">
        <v>240</v>
      </c>
      <c r="M5" s="71" t="s">
        <v>241</v>
      </c>
      <c r="N5" s="71" t="s">
        <v>492</v>
      </c>
      <c r="O5" s="78" t="s">
        <v>493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267</v>
      </c>
      <c r="AA5" s="71" t="s">
        <v>137</v>
      </c>
      <c r="AB5" s="71" t="s">
        <v>209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211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243</v>
      </c>
      <c r="O6" s="85" t="s">
        <v>243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SEPTEMBER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AUGUST!G10</f>
        <v>UNITED STEELWORKERS - LOCAL UNION</v>
      </c>
      <c r="H10" s="483" t="str">
        <f>JANUARY!G10</f>
        <v>UNITED STEELWORKERS - LOCAL UNION</v>
      </c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454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169</v>
      </c>
      <c r="D11" s="150" t="s">
        <v>245</v>
      </c>
      <c r="E11" s="29">
        <f>AUGUST!E11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SEPTEMBER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270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491</v>
      </c>
      <c r="O18" s="109" t="s">
        <v>494</v>
      </c>
      <c r="P18" s="173"/>
      <c r="Q18" s="112" t="s">
        <v>278</v>
      </c>
      <c r="R18" s="170" t="s">
        <v>279</v>
      </c>
      <c r="S18" s="111"/>
      <c r="T18" s="70"/>
      <c r="U18" s="480" t="s">
        <v>271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210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246</v>
      </c>
      <c r="J19" s="92" t="s">
        <v>21</v>
      </c>
      <c r="K19" s="91" t="s">
        <v>22</v>
      </c>
      <c r="L19" s="112" t="s">
        <v>240</v>
      </c>
      <c r="M19" s="112" t="s">
        <v>241</v>
      </c>
      <c r="N19" s="112" t="s">
        <v>492</v>
      </c>
      <c r="O19" s="109" t="s">
        <v>493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267</v>
      </c>
      <c r="AA19" s="92" t="s">
        <v>137</v>
      </c>
      <c r="AB19" s="92" t="s">
        <v>209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211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243</v>
      </c>
      <c r="O20" s="116" t="s">
        <v>243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SEPTEMBER</v>
      </c>
      <c r="H21" s="34" t="s">
        <v>58</v>
      </c>
      <c r="I21" s="35"/>
      <c r="J21" s="339">
        <f>AUGUST!E2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AUGUST!G10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SEPTEMBER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SEPTEMBER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244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270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491</v>
      </c>
      <c r="O64" s="109" t="s">
        <v>494</v>
      </c>
      <c r="P64" s="173"/>
      <c r="Q64" s="112" t="s">
        <v>278</v>
      </c>
      <c r="R64" s="170" t="s">
        <v>279</v>
      </c>
      <c r="S64" s="111"/>
      <c r="T64" s="70"/>
      <c r="U64" s="480" t="s">
        <v>271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210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246</v>
      </c>
      <c r="J65" s="92" t="s">
        <v>21</v>
      </c>
      <c r="K65" s="91" t="s">
        <v>22</v>
      </c>
      <c r="L65" s="112" t="s">
        <v>240</v>
      </c>
      <c r="M65" s="112" t="s">
        <v>241</v>
      </c>
      <c r="N65" s="112" t="s">
        <v>492</v>
      </c>
      <c r="O65" s="109" t="s">
        <v>493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267</v>
      </c>
      <c r="AA65" s="92" t="s">
        <v>137</v>
      </c>
      <c r="AB65" s="92" t="s">
        <v>209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211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243</v>
      </c>
      <c r="O66" s="116" t="s">
        <v>243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SEPTEMBER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AUGUST!G56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SEPTEMBER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SEPTEMBER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270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491</v>
      </c>
      <c r="O110" s="109" t="s">
        <v>494</v>
      </c>
      <c r="P110" s="173"/>
      <c r="Q110" s="112" t="s">
        <v>278</v>
      </c>
      <c r="R110" s="170" t="s">
        <v>279</v>
      </c>
      <c r="S110" s="111"/>
      <c r="T110" s="70"/>
      <c r="U110" s="480" t="s">
        <v>271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210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246</v>
      </c>
      <c r="J111" s="92" t="s">
        <v>21</v>
      </c>
      <c r="K111" s="91" t="s">
        <v>22</v>
      </c>
      <c r="L111" s="112" t="s">
        <v>240</v>
      </c>
      <c r="M111" s="112" t="s">
        <v>241</v>
      </c>
      <c r="N111" s="112" t="s">
        <v>492</v>
      </c>
      <c r="O111" s="109" t="s">
        <v>493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267</v>
      </c>
      <c r="AA111" s="92" t="s">
        <v>137</v>
      </c>
      <c r="AB111" s="92" t="s">
        <v>209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211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243</v>
      </c>
      <c r="O112" s="116" t="s">
        <v>243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SEPTEMBER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AUGUST!G102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SEPTEMBER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SEPTEMBER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270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491</v>
      </c>
      <c r="O156" s="109" t="s">
        <v>494</v>
      </c>
      <c r="P156" s="173"/>
      <c r="Q156" s="112" t="s">
        <v>278</v>
      </c>
      <c r="R156" s="170" t="s">
        <v>279</v>
      </c>
      <c r="S156" s="111"/>
      <c r="T156" s="70"/>
      <c r="U156" s="480" t="s">
        <v>271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210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246</v>
      </c>
      <c r="J157" s="92" t="s">
        <v>21</v>
      </c>
      <c r="K157" s="91" t="s">
        <v>22</v>
      </c>
      <c r="L157" s="112" t="s">
        <v>240</v>
      </c>
      <c r="M157" s="112" t="s">
        <v>241</v>
      </c>
      <c r="N157" s="112" t="s">
        <v>492</v>
      </c>
      <c r="O157" s="109" t="s">
        <v>493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267</v>
      </c>
      <c r="AA157" s="92" t="s">
        <v>137</v>
      </c>
      <c r="AB157" s="92" t="s">
        <v>209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211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243</v>
      </c>
      <c r="O158" s="116" t="s">
        <v>243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SEPTEMBER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AUGUST!G148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SEPTEMBER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SEPTEMBER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270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491</v>
      </c>
      <c r="O202" s="109" t="s">
        <v>494</v>
      </c>
      <c r="P202" s="173"/>
      <c r="Q202" s="112" t="s">
        <v>278</v>
      </c>
      <c r="R202" s="170" t="s">
        <v>279</v>
      </c>
      <c r="S202" s="111"/>
      <c r="T202" s="70"/>
      <c r="U202" s="480" t="s">
        <v>271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210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246</v>
      </c>
      <c r="J203" s="92" t="s">
        <v>21</v>
      </c>
      <c r="K203" s="91" t="s">
        <v>22</v>
      </c>
      <c r="L203" s="112" t="s">
        <v>240</v>
      </c>
      <c r="M203" s="112" t="s">
        <v>241</v>
      </c>
      <c r="N203" s="112" t="s">
        <v>492</v>
      </c>
      <c r="O203" s="109" t="s">
        <v>493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267</v>
      </c>
      <c r="AA203" s="92" t="s">
        <v>137</v>
      </c>
      <c r="AB203" s="92" t="s">
        <v>209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211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243</v>
      </c>
      <c r="O204" s="116" t="s">
        <v>243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SEPTEMBER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AUGUST!G194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SEPTEMBER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SEPTEMBER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244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270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491</v>
      </c>
      <c r="O248" s="109" t="s">
        <v>494</v>
      </c>
      <c r="P248" s="173"/>
      <c r="Q248" s="112" t="s">
        <v>278</v>
      </c>
      <c r="R248" s="170" t="s">
        <v>279</v>
      </c>
      <c r="S248" s="111"/>
      <c r="T248" s="70"/>
      <c r="U248" s="480" t="s">
        <v>271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210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246</v>
      </c>
      <c r="J249" s="92" t="s">
        <v>21</v>
      </c>
      <c r="K249" s="91" t="s">
        <v>22</v>
      </c>
      <c r="L249" s="112" t="s">
        <v>240</v>
      </c>
      <c r="M249" s="112" t="s">
        <v>241</v>
      </c>
      <c r="N249" s="112" t="s">
        <v>492</v>
      </c>
      <c r="O249" s="109" t="s">
        <v>493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267</v>
      </c>
      <c r="AA249" s="92" t="s">
        <v>137</v>
      </c>
      <c r="AB249" s="92" t="s">
        <v>209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211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243</v>
      </c>
      <c r="O250" s="116" t="s">
        <v>243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SEPTEMBER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AUGUST!G240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SEPTEMBER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SEPTEMBER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270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491</v>
      </c>
      <c r="O294" s="109" t="s">
        <v>494</v>
      </c>
      <c r="P294" s="173"/>
      <c r="Q294" s="112" t="s">
        <v>278</v>
      </c>
      <c r="R294" s="170" t="s">
        <v>279</v>
      </c>
      <c r="S294" s="111"/>
      <c r="T294" s="70"/>
      <c r="U294" s="480" t="s">
        <v>271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210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246</v>
      </c>
      <c r="J295" s="92" t="s">
        <v>21</v>
      </c>
      <c r="K295" s="91" t="s">
        <v>22</v>
      </c>
      <c r="L295" s="112" t="s">
        <v>240</v>
      </c>
      <c r="M295" s="112" t="s">
        <v>241</v>
      </c>
      <c r="N295" s="112" t="s">
        <v>492</v>
      </c>
      <c r="O295" s="109" t="s">
        <v>493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267</v>
      </c>
      <c r="AA295" s="92" t="s">
        <v>137</v>
      </c>
      <c r="AB295" s="92" t="s">
        <v>209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211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243</v>
      </c>
      <c r="O296" s="116" t="s">
        <v>243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SEPTEMBER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AUGUST!G286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SEPTEMBER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SEPTEMBER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270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491</v>
      </c>
      <c r="O340" s="109" t="s">
        <v>494</v>
      </c>
      <c r="P340" s="173"/>
      <c r="Q340" s="112" t="s">
        <v>278</v>
      </c>
      <c r="R340" s="170" t="s">
        <v>279</v>
      </c>
      <c r="S340" s="111"/>
      <c r="T340" s="70"/>
      <c r="U340" s="480" t="s">
        <v>271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210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246</v>
      </c>
      <c r="J341" s="92" t="s">
        <v>21</v>
      </c>
      <c r="K341" s="91" t="s">
        <v>22</v>
      </c>
      <c r="L341" s="112" t="s">
        <v>240</v>
      </c>
      <c r="M341" s="112" t="s">
        <v>241</v>
      </c>
      <c r="N341" s="112" t="s">
        <v>492</v>
      </c>
      <c r="O341" s="109" t="s">
        <v>493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267</v>
      </c>
      <c r="AA341" s="92" t="s">
        <v>137</v>
      </c>
      <c r="AB341" s="92" t="s">
        <v>209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211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243</v>
      </c>
      <c r="O342" s="116" t="s">
        <v>243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SEPTEMBER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AUGUST!G332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SEPTEMBER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SEPTEMBER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270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491</v>
      </c>
      <c r="O386" s="109" t="s">
        <v>494</v>
      </c>
      <c r="P386" s="173"/>
      <c r="Q386" s="112" t="s">
        <v>278</v>
      </c>
      <c r="R386" s="170" t="s">
        <v>279</v>
      </c>
      <c r="S386" s="111"/>
      <c r="T386" s="70"/>
      <c r="U386" s="480" t="s">
        <v>271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210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246</v>
      </c>
      <c r="J387" s="92" t="s">
        <v>21</v>
      </c>
      <c r="K387" s="91" t="s">
        <v>22</v>
      </c>
      <c r="L387" s="112" t="s">
        <v>240</v>
      </c>
      <c r="M387" s="112" t="s">
        <v>241</v>
      </c>
      <c r="N387" s="112" t="s">
        <v>492</v>
      </c>
      <c r="O387" s="109" t="s">
        <v>493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267</v>
      </c>
      <c r="AA387" s="92" t="s">
        <v>137</v>
      </c>
      <c r="AB387" s="92" t="s">
        <v>209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211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243</v>
      </c>
      <c r="O388" s="116" t="s">
        <v>243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SEPTEMBER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AUGUST!G378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SEPTEMBER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SEPTEMBER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270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491</v>
      </c>
      <c r="O432" s="109" t="s">
        <v>494</v>
      </c>
      <c r="P432" s="173"/>
      <c r="Q432" s="112" t="s">
        <v>278</v>
      </c>
      <c r="R432" s="170" t="s">
        <v>279</v>
      </c>
      <c r="S432" s="111"/>
      <c r="T432" s="70"/>
      <c r="U432" s="480" t="s">
        <v>271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210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246</v>
      </c>
      <c r="J433" s="92" t="s">
        <v>21</v>
      </c>
      <c r="K433" s="91" t="s">
        <v>22</v>
      </c>
      <c r="L433" s="112" t="s">
        <v>240</v>
      </c>
      <c r="M433" s="112" t="s">
        <v>241</v>
      </c>
      <c r="N433" s="112" t="s">
        <v>492</v>
      </c>
      <c r="O433" s="109" t="s">
        <v>493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267</v>
      </c>
      <c r="AA433" s="92" t="s">
        <v>137</v>
      </c>
      <c r="AB433" s="92" t="s">
        <v>209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211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243</v>
      </c>
      <c r="O434" s="116" t="s">
        <v>243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SEPTEMBER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124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261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169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487</v>
      </c>
      <c r="U471" s="531"/>
      <c r="V471" s="531"/>
      <c r="W471" s="532"/>
      <c r="X471" s="392"/>
      <c r="Y471" s="530" t="s">
        <v>487</v>
      </c>
      <c r="Z471" s="531"/>
      <c r="AA471" s="531"/>
      <c r="AB471" s="532"/>
      <c r="AC471" s="393"/>
      <c r="AD471" s="530" t="s">
        <v>487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262</v>
      </c>
      <c r="C472" s="57" t="s">
        <v>130</v>
      </c>
      <c r="D472" s="57" t="s">
        <v>262</v>
      </c>
      <c r="E472" s="57" t="s">
        <v>130</v>
      </c>
      <c r="F472" s="57" t="s">
        <v>262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251</v>
      </c>
      <c r="U472" s="526">
        <f>AUGUST!U472</f>
        <v>0</v>
      </c>
      <c r="V472" s="526"/>
      <c r="W472" s="527"/>
      <c r="X472" s="392"/>
      <c r="Y472" s="394" t="s">
        <v>247</v>
      </c>
      <c r="Z472" s="526">
        <f>AUGUST!Z472</f>
        <v>0</v>
      </c>
      <c r="AA472" s="526"/>
      <c r="AB472" s="527"/>
      <c r="AC472" s="393"/>
      <c r="AD472" s="394" t="s">
        <v>391</v>
      </c>
      <c r="AE472" s="526">
        <f>AUGUST!AE472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170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212</v>
      </c>
      <c r="U473" s="526">
        <f>AUGUST!U473</f>
        <v>0</v>
      </c>
      <c r="V473" s="526"/>
      <c r="W473" s="527"/>
      <c r="X473" s="392"/>
      <c r="Y473" s="394" t="s">
        <v>212</v>
      </c>
      <c r="Z473" s="526">
        <f>AUGUST!Z473</f>
        <v>0</v>
      </c>
      <c r="AA473" s="526"/>
      <c r="AB473" s="527"/>
      <c r="AC473" s="393"/>
      <c r="AD473" s="394" t="s">
        <v>212</v>
      </c>
      <c r="AE473" s="526">
        <f>AUGUST!AE473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269</v>
      </c>
      <c r="U474" s="526">
        <f>AUGUST!U474</f>
        <v>0</v>
      </c>
      <c r="V474" s="526"/>
      <c r="W474" s="527"/>
      <c r="X474" s="392"/>
      <c r="Y474" s="394" t="s">
        <v>269</v>
      </c>
      <c r="Z474" s="526">
        <f>AUGUST!Z474</f>
        <v>0</v>
      </c>
      <c r="AA474" s="526"/>
      <c r="AB474" s="527"/>
      <c r="AC474" s="393"/>
      <c r="AD474" s="394" t="s">
        <v>269</v>
      </c>
      <c r="AE474" s="526">
        <f>AUGUST!AE474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213</v>
      </c>
      <c r="U475" s="528">
        <f>AUGUST!U479</f>
        <v>0</v>
      </c>
      <c r="V475" s="528"/>
      <c r="W475" s="395"/>
      <c r="X475" s="392"/>
      <c r="Y475" s="394" t="s">
        <v>213</v>
      </c>
      <c r="Z475" s="528">
        <f>AUGUST!Z479</f>
        <v>0</v>
      </c>
      <c r="AA475" s="528"/>
      <c r="AB475" s="395"/>
      <c r="AC475" s="393"/>
      <c r="AD475" s="394" t="s">
        <v>213</v>
      </c>
      <c r="AE475" s="528">
        <f>AUGUST!AE479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214</v>
      </c>
      <c r="U476" s="529">
        <v>0</v>
      </c>
      <c r="V476" s="529"/>
      <c r="W476" s="395"/>
      <c r="X476" s="392"/>
      <c r="Y476" s="394" t="s">
        <v>214</v>
      </c>
      <c r="Z476" s="529">
        <v>0</v>
      </c>
      <c r="AA476" s="529"/>
      <c r="AB476" s="395"/>
      <c r="AC476" s="393"/>
      <c r="AD476" s="394" t="s">
        <v>214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215</v>
      </c>
      <c r="U477" s="529">
        <v>0</v>
      </c>
      <c r="V477" s="529"/>
      <c r="W477" s="395"/>
      <c r="X477" s="392"/>
      <c r="Y477" s="394" t="s">
        <v>215</v>
      </c>
      <c r="Z477" s="529">
        <v>0</v>
      </c>
      <c r="AA477" s="529"/>
      <c r="AB477" s="395"/>
      <c r="AC477" s="393"/>
      <c r="AD477" s="394" t="s">
        <v>215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171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216</v>
      </c>
      <c r="U478" s="529">
        <v>0</v>
      </c>
      <c r="V478" s="529"/>
      <c r="W478" s="395"/>
      <c r="X478" s="392"/>
      <c r="Y478" s="394" t="s">
        <v>216</v>
      </c>
      <c r="Z478" s="529">
        <v>0</v>
      </c>
      <c r="AA478" s="529"/>
      <c r="AB478" s="395"/>
      <c r="AC478" s="393"/>
      <c r="AD478" s="394" t="s">
        <v>216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231</v>
      </c>
      <c r="U479" s="528">
        <f>U475+U476+U477-U478</f>
        <v>0</v>
      </c>
      <c r="V479" s="528"/>
      <c r="W479" s="395"/>
      <c r="X479" s="392"/>
      <c r="Y479" s="394" t="s">
        <v>231</v>
      </c>
      <c r="Z479" s="528">
        <f>Z475+Z476+Z477-Z478</f>
        <v>0</v>
      </c>
      <c r="AA479" s="528"/>
      <c r="AB479" s="395"/>
      <c r="AC479" s="393"/>
      <c r="AD479" s="394" t="s">
        <v>231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172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289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252</v>
      </c>
      <c r="U482" s="526">
        <f>AUGUST!U482</f>
        <v>0</v>
      </c>
      <c r="V482" s="526"/>
      <c r="W482" s="527"/>
      <c r="X482" s="392"/>
      <c r="Y482" s="394" t="s">
        <v>248</v>
      </c>
      <c r="Z482" s="526">
        <f>AUGUST!Z482</f>
        <v>0</v>
      </c>
      <c r="AA482" s="526"/>
      <c r="AB482" s="527"/>
      <c r="AC482" s="393"/>
      <c r="AD482" s="394" t="s">
        <v>392</v>
      </c>
      <c r="AE482" s="526">
        <f>AUGUST!AE482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272</v>
      </c>
      <c r="L483" s="486"/>
      <c r="M483" s="486"/>
      <c r="N483" s="486"/>
      <c r="O483" s="489">
        <f>H514</f>
        <v>0</v>
      </c>
      <c r="P483" s="489"/>
      <c r="Q483" s="131"/>
      <c r="R483" s="59" t="s">
        <v>239</v>
      </c>
      <c r="S483" s="59"/>
      <c r="T483" s="394" t="s">
        <v>212</v>
      </c>
      <c r="U483" s="526">
        <f>AUGUST!U483</f>
        <v>0</v>
      </c>
      <c r="V483" s="526"/>
      <c r="W483" s="527"/>
      <c r="X483" s="392"/>
      <c r="Y483" s="394" t="s">
        <v>212</v>
      </c>
      <c r="Z483" s="526">
        <f>AUGUST!Z483</f>
        <v>0</v>
      </c>
      <c r="AA483" s="526"/>
      <c r="AB483" s="527"/>
      <c r="AC483" s="398"/>
      <c r="AD483" s="394" t="s">
        <v>212</v>
      </c>
      <c r="AE483" s="526">
        <f>AUGUST!AE483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269</v>
      </c>
      <c r="U484" s="526">
        <f>AUGUST!U484</f>
        <v>0</v>
      </c>
      <c r="V484" s="526"/>
      <c r="W484" s="527"/>
      <c r="X484" s="392"/>
      <c r="Y484" s="394" t="s">
        <v>269</v>
      </c>
      <c r="Z484" s="526">
        <f>AUGUST!Z484</f>
        <v>0</v>
      </c>
      <c r="AA484" s="526"/>
      <c r="AB484" s="527"/>
      <c r="AC484" s="399"/>
      <c r="AD484" s="394" t="s">
        <v>269</v>
      </c>
      <c r="AE484" s="526">
        <f>AUGUST!AE484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420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213</v>
      </c>
      <c r="U485" s="528">
        <f>AUGUST!U489</f>
        <v>0</v>
      </c>
      <c r="V485" s="528"/>
      <c r="W485" s="395"/>
      <c r="X485" s="392"/>
      <c r="Y485" s="394" t="s">
        <v>213</v>
      </c>
      <c r="Z485" s="528">
        <f>AUGUST!Z489</f>
        <v>0</v>
      </c>
      <c r="AA485" s="528"/>
      <c r="AB485" s="395"/>
      <c r="AC485" s="393"/>
      <c r="AD485" s="394" t="s">
        <v>213</v>
      </c>
      <c r="AE485" s="528">
        <f>AUGUST!AE489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214</v>
      </c>
      <c r="U486" s="529">
        <v>0</v>
      </c>
      <c r="V486" s="529"/>
      <c r="W486" s="395"/>
      <c r="X486" s="392"/>
      <c r="Y486" s="394" t="s">
        <v>214</v>
      </c>
      <c r="Z486" s="529">
        <v>0</v>
      </c>
      <c r="AA486" s="529"/>
      <c r="AB486" s="395"/>
      <c r="AC486" s="393"/>
      <c r="AD486" s="394" t="s">
        <v>214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215</v>
      </c>
      <c r="U487" s="529">
        <v>0</v>
      </c>
      <c r="V487" s="529"/>
      <c r="W487" s="395"/>
      <c r="X487" s="392"/>
      <c r="Y487" s="394" t="s">
        <v>215</v>
      </c>
      <c r="Z487" s="529">
        <v>0</v>
      </c>
      <c r="AA487" s="529"/>
      <c r="AB487" s="395"/>
      <c r="AC487" s="392"/>
      <c r="AD487" s="394" t="s">
        <v>215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216</v>
      </c>
      <c r="U488" s="529">
        <v>0</v>
      </c>
      <c r="V488" s="529"/>
      <c r="W488" s="395"/>
      <c r="X488" s="392"/>
      <c r="Y488" s="394" t="s">
        <v>216</v>
      </c>
      <c r="Z488" s="529">
        <v>0</v>
      </c>
      <c r="AA488" s="529"/>
      <c r="AB488" s="395"/>
      <c r="AC488" s="392"/>
      <c r="AD488" s="394" t="s">
        <v>216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9/30</v>
      </c>
      <c r="U489" s="528">
        <f>U485+U486+U487-U488</f>
        <v>0</v>
      </c>
      <c r="V489" s="528"/>
      <c r="W489" s="395"/>
      <c r="X489" s="392"/>
      <c r="Y489" s="394" t="str">
        <f>Y479</f>
        <v>AS OF 9/30</v>
      </c>
      <c r="Z489" s="528">
        <f>Z485+Z486+Z487-Z488</f>
        <v>0</v>
      </c>
      <c r="AA489" s="528"/>
      <c r="AB489" s="395"/>
      <c r="AC489" s="392"/>
      <c r="AD489" s="394" t="str">
        <f>AD479</f>
        <v>AS OF 9/30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253</v>
      </c>
      <c r="U492" s="526">
        <f>AUGUST!U492</f>
        <v>0</v>
      </c>
      <c r="V492" s="526"/>
      <c r="W492" s="527"/>
      <c r="X492" s="392"/>
      <c r="Y492" s="394" t="s">
        <v>249</v>
      </c>
      <c r="Z492" s="526">
        <f>AUGUST!Z492</f>
        <v>0</v>
      </c>
      <c r="AA492" s="526"/>
      <c r="AB492" s="527"/>
      <c r="AC492" s="393"/>
      <c r="AD492" s="394" t="s">
        <v>393</v>
      </c>
      <c r="AE492" s="526">
        <f>AUGUST!AE492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212</v>
      </c>
      <c r="U493" s="526">
        <f>AUGUST!U493</f>
        <v>0</v>
      </c>
      <c r="V493" s="526"/>
      <c r="W493" s="527"/>
      <c r="X493" s="392"/>
      <c r="Y493" s="394" t="s">
        <v>212</v>
      </c>
      <c r="Z493" s="526">
        <f>AUGUST!Z493</f>
        <v>0</v>
      </c>
      <c r="AA493" s="526"/>
      <c r="AB493" s="527"/>
      <c r="AC493" s="398"/>
      <c r="AD493" s="394" t="s">
        <v>212</v>
      </c>
      <c r="AE493" s="526">
        <f>AUGUST!AE493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269</v>
      </c>
      <c r="U494" s="526">
        <f>AUGUST!U494</f>
        <v>0</v>
      </c>
      <c r="V494" s="526"/>
      <c r="W494" s="527"/>
      <c r="X494" s="392"/>
      <c r="Y494" s="394" t="s">
        <v>269</v>
      </c>
      <c r="Z494" s="526">
        <f>AUGUST!Z494</f>
        <v>0</v>
      </c>
      <c r="AA494" s="526"/>
      <c r="AB494" s="527"/>
      <c r="AC494" s="399"/>
      <c r="AD494" s="394" t="s">
        <v>269</v>
      </c>
      <c r="AE494" s="526">
        <f>AUGUST!AE494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213</v>
      </c>
      <c r="U495" s="528">
        <f>AUGUST!U499</f>
        <v>0</v>
      </c>
      <c r="V495" s="528"/>
      <c r="W495" s="395"/>
      <c r="X495" s="392"/>
      <c r="Y495" s="394" t="s">
        <v>213</v>
      </c>
      <c r="Z495" s="528">
        <f>AUGUST!Z499</f>
        <v>0</v>
      </c>
      <c r="AA495" s="528"/>
      <c r="AB495" s="395"/>
      <c r="AC495" s="392"/>
      <c r="AD495" s="394" t="s">
        <v>213</v>
      </c>
      <c r="AE495" s="528">
        <f>AUGUST!AE499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214</v>
      </c>
      <c r="U496" s="529">
        <v>0</v>
      </c>
      <c r="V496" s="529"/>
      <c r="W496" s="395"/>
      <c r="X496" s="392"/>
      <c r="Y496" s="394" t="s">
        <v>214</v>
      </c>
      <c r="Z496" s="529">
        <v>0</v>
      </c>
      <c r="AA496" s="529"/>
      <c r="AB496" s="395"/>
      <c r="AC496" s="392"/>
      <c r="AD496" s="394" t="s">
        <v>214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215</v>
      </c>
      <c r="U497" s="529">
        <v>0</v>
      </c>
      <c r="V497" s="529"/>
      <c r="W497" s="395"/>
      <c r="X497" s="392"/>
      <c r="Y497" s="394" t="s">
        <v>215</v>
      </c>
      <c r="Z497" s="529">
        <v>0</v>
      </c>
      <c r="AA497" s="529"/>
      <c r="AB497" s="395"/>
      <c r="AC497" s="392"/>
      <c r="AD497" s="394" t="s">
        <v>215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216</v>
      </c>
      <c r="U498" s="529">
        <v>0</v>
      </c>
      <c r="V498" s="529"/>
      <c r="W498" s="395"/>
      <c r="X498" s="392"/>
      <c r="Y498" s="394" t="s">
        <v>216</v>
      </c>
      <c r="Z498" s="529">
        <v>0</v>
      </c>
      <c r="AA498" s="529"/>
      <c r="AB498" s="395"/>
      <c r="AC498" s="392"/>
      <c r="AD498" s="394" t="s">
        <v>216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9/30</v>
      </c>
      <c r="U499" s="528">
        <f>U495+U496+U497-U498</f>
        <v>0</v>
      </c>
      <c r="V499" s="528"/>
      <c r="W499" s="395"/>
      <c r="X499" s="392"/>
      <c r="Y499" s="394" t="str">
        <f>Y489</f>
        <v>AS OF 9/30</v>
      </c>
      <c r="Z499" s="528">
        <f>Z495+Z496+Z497-Z498</f>
        <v>0</v>
      </c>
      <c r="AA499" s="528"/>
      <c r="AB499" s="395"/>
      <c r="AC499" s="392"/>
      <c r="AD499" s="394" t="str">
        <f>AD489</f>
        <v>AS OF 9/30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254</v>
      </c>
      <c r="U502" s="526">
        <f>AUGUST!U502</f>
        <v>0</v>
      </c>
      <c r="V502" s="526"/>
      <c r="W502" s="527"/>
      <c r="X502" s="392"/>
      <c r="Y502" s="394" t="s">
        <v>250</v>
      </c>
      <c r="Z502" s="526">
        <f>AUGUST!Z502</f>
        <v>0</v>
      </c>
      <c r="AA502" s="526"/>
      <c r="AB502" s="527"/>
      <c r="AC502" s="393"/>
      <c r="AD502" s="394" t="s">
        <v>442</v>
      </c>
      <c r="AE502" s="526">
        <f>AUGUST!AE502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212</v>
      </c>
      <c r="U503" s="526">
        <f>AUGUST!U503</f>
        <v>0</v>
      </c>
      <c r="V503" s="526"/>
      <c r="W503" s="527"/>
      <c r="X503" s="392"/>
      <c r="Y503" s="394" t="s">
        <v>212</v>
      </c>
      <c r="Z503" s="526">
        <f>AUGUST!Z503</f>
        <v>0</v>
      </c>
      <c r="AA503" s="526"/>
      <c r="AB503" s="527"/>
      <c r="AC503" s="398"/>
      <c r="AD503" s="394" t="s">
        <v>212</v>
      </c>
      <c r="AE503" s="526">
        <f>AUGUST!AE503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269</v>
      </c>
      <c r="U504" s="526">
        <f>AUGUST!U504</f>
        <v>0</v>
      </c>
      <c r="V504" s="526"/>
      <c r="W504" s="527"/>
      <c r="X504" s="392"/>
      <c r="Y504" s="394" t="s">
        <v>269</v>
      </c>
      <c r="Z504" s="526">
        <f>AUGUST!Z504</f>
        <v>0</v>
      </c>
      <c r="AA504" s="526"/>
      <c r="AB504" s="527"/>
      <c r="AC504" s="399"/>
      <c r="AD504" s="394" t="s">
        <v>269</v>
      </c>
      <c r="AE504" s="526">
        <f>AUGUST!AE504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213</v>
      </c>
      <c r="U505" s="528">
        <f>AUGUST!U509</f>
        <v>0</v>
      </c>
      <c r="V505" s="528"/>
      <c r="W505" s="395"/>
      <c r="X505" s="392"/>
      <c r="Y505" s="394" t="s">
        <v>213</v>
      </c>
      <c r="Z505" s="528">
        <f>AUGUST!Z509</f>
        <v>0</v>
      </c>
      <c r="AA505" s="528"/>
      <c r="AB505" s="395"/>
      <c r="AC505" s="392"/>
      <c r="AD505" s="394" t="s">
        <v>213</v>
      </c>
      <c r="AE505" s="528">
        <f>AUGUST!AE509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214</v>
      </c>
      <c r="U506" s="529">
        <v>0</v>
      </c>
      <c r="V506" s="529"/>
      <c r="W506" s="395"/>
      <c r="X506" s="392"/>
      <c r="Y506" s="394" t="s">
        <v>214</v>
      </c>
      <c r="Z506" s="529">
        <v>0</v>
      </c>
      <c r="AA506" s="529"/>
      <c r="AB506" s="395"/>
      <c r="AC506" s="392"/>
      <c r="AD506" s="394" t="s">
        <v>214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215</v>
      </c>
      <c r="U507" s="529">
        <v>0</v>
      </c>
      <c r="V507" s="529"/>
      <c r="W507" s="395"/>
      <c r="X507" s="392"/>
      <c r="Y507" s="394" t="s">
        <v>215</v>
      </c>
      <c r="Z507" s="529">
        <v>0</v>
      </c>
      <c r="AA507" s="529"/>
      <c r="AB507" s="395"/>
      <c r="AC507" s="392"/>
      <c r="AD507" s="394" t="s">
        <v>215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216</v>
      </c>
      <c r="U508" s="529">
        <v>0</v>
      </c>
      <c r="V508" s="529"/>
      <c r="W508" s="395"/>
      <c r="X508" s="392"/>
      <c r="Y508" s="394" t="s">
        <v>216</v>
      </c>
      <c r="Z508" s="529">
        <v>0</v>
      </c>
      <c r="AA508" s="529"/>
      <c r="AB508" s="395"/>
      <c r="AC508" s="392"/>
      <c r="AD508" s="394" t="s">
        <v>216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9/30</v>
      </c>
      <c r="U509" s="528">
        <f>U505+U506+U507-U508</f>
        <v>0</v>
      </c>
      <c r="V509" s="528"/>
      <c r="W509" s="395"/>
      <c r="X509" s="392"/>
      <c r="Y509" s="394" t="str">
        <f>Y499</f>
        <v>AS OF 9/30</v>
      </c>
      <c r="Z509" s="528">
        <f>Z505+Z506+Z507-Z508</f>
        <v>0</v>
      </c>
      <c r="AA509" s="528"/>
      <c r="AB509" s="395"/>
      <c r="AC509" s="392"/>
      <c r="AD509" s="394" t="str">
        <f>AD499</f>
        <v>AS OF 9/30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276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YnLvkGM8FML20RH+DmSjCVC+kRHfLisIupjmwls+gBFmHOs4deMQimGpfFOd8dHPmKx/S1IpxmIbOU7P5VyROw==" saltValue="nYnlyCenBdQveMmJSWpfpg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J291:K291"/>
    <mergeCell ref="J429:K429"/>
    <mergeCell ref="J337:K337"/>
    <mergeCell ref="J383:K383"/>
    <mergeCell ref="G56:I56"/>
    <mergeCell ref="G10:I10"/>
    <mergeCell ref="B471:G471"/>
    <mergeCell ref="G240:I240"/>
    <mergeCell ref="G286:I286"/>
    <mergeCell ref="G332:I332"/>
    <mergeCell ref="G378:I378"/>
    <mergeCell ref="G102:I102"/>
    <mergeCell ref="G148:I148"/>
    <mergeCell ref="G194:I194"/>
    <mergeCell ref="G424:I424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A1:K51"/>
  <sheetViews>
    <sheetView showGridLines="0" topLeftCell="A4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375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373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244</v>
      </c>
      <c r="B5" s="49"/>
      <c r="C5" s="49"/>
      <c r="D5" s="49"/>
      <c r="E5" s="49"/>
      <c r="F5" s="49"/>
      <c r="G5" s="389" t="s">
        <v>441</v>
      </c>
      <c r="H5" s="209" t="s">
        <v>361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323</v>
      </c>
      <c r="B7" s="49"/>
      <c r="C7" s="49"/>
      <c r="D7" s="49"/>
      <c r="E7" s="49"/>
      <c r="F7" s="49"/>
      <c r="G7" s="49"/>
      <c r="H7" s="49"/>
      <c r="I7" s="49" t="s">
        <v>324</v>
      </c>
      <c r="J7" s="210">
        <f>AugRpt!J39</f>
        <v>0</v>
      </c>
      <c r="K7" s="49"/>
    </row>
    <row r="8" spans="1:11" ht="15.6" customHeight="1" x14ac:dyDescent="0.2">
      <c r="A8" s="198" t="s">
        <v>325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326</v>
      </c>
      <c r="B9" s="49"/>
      <c r="C9" s="49"/>
      <c r="D9" s="49"/>
      <c r="E9" s="49"/>
      <c r="F9" s="49"/>
      <c r="G9" s="49"/>
      <c r="H9" s="49"/>
      <c r="I9" s="212">
        <f>SUM(SEPTEMBER!$B$7)</f>
        <v>0</v>
      </c>
      <c r="J9" s="213"/>
      <c r="K9" s="49"/>
    </row>
    <row r="10" spans="1:11" ht="15.6" customHeight="1" x14ac:dyDescent="0.2">
      <c r="A10" s="49" t="s">
        <v>390</v>
      </c>
      <c r="B10" s="49"/>
      <c r="C10" s="49"/>
      <c r="D10" s="49"/>
      <c r="E10" s="49"/>
      <c r="F10" s="49"/>
      <c r="G10" s="49"/>
      <c r="H10" s="49"/>
      <c r="I10" s="214">
        <f>SUM(SEPTEMBER!$C$7)</f>
        <v>0</v>
      </c>
      <c r="J10" s="213"/>
      <c r="K10" s="49"/>
    </row>
    <row r="11" spans="1:11" ht="15.6" customHeight="1" x14ac:dyDescent="0.2">
      <c r="A11" s="49" t="s">
        <v>327</v>
      </c>
      <c r="B11" s="49"/>
      <c r="C11" s="49"/>
      <c r="D11" s="49"/>
      <c r="E11" s="49"/>
      <c r="F11" s="49"/>
      <c r="G11" s="49"/>
      <c r="H11" s="49"/>
      <c r="I11" s="214">
        <f>SUM(SEPTEMBER!$D$7)</f>
        <v>0</v>
      </c>
      <c r="J11" s="213"/>
      <c r="K11" s="49"/>
    </row>
    <row r="12" spans="1:11" ht="15.6" customHeight="1" x14ac:dyDescent="0.2">
      <c r="A12" s="49" t="s">
        <v>328</v>
      </c>
      <c r="B12" s="49"/>
      <c r="C12" s="49"/>
      <c r="D12" s="49"/>
      <c r="E12" s="49"/>
      <c r="F12" s="49"/>
      <c r="G12" s="49"/>
      <c r="H12" s="49"/>
      <c r="I12" s="214">
        <f>SUM(SEPTEMBER!$E$7)</f>
        <v>0</v>
      </c>
      <c r="J12" s="213"/>
      <c r="K12" s="49"/>
    </row>
    <row r="13" spans="1:11" ht="15.6" customHeight="1" x14ac:dyDescent="0.2">
      <c r="A13" s="49" t="s">
        <v>299</v>
      </c>
      <c r="B13" s="49"/>
      <c r="C13" s="49"/>
      <c r="D13" s="49"/>
      <c r="E13" s="49"/>
      <c r="F13" s="49"/>
      <c r="G13" s="49"/>
      <c r="H13" s="49"/>
      <c r="I13" s="214">
        <f>SUM(SEPTEMBER!$F$7)</f>
        <v>0</v>
      </c>
      <c r="J13" s="213"/>
      <c r="K13" s="49"/>
    </row>
    <row r="14" spans="1:11" ht="15.6" customHeight="1" x14ac:dyDescent="0.2">
      <c r="A14" s="49" t="s">
        <v>329</v>
      </c>
      <c r="B14" s="49"/>
      <c r="C14" s="49"/>
      <c r="D14" s="49"/>
      <c r="E14" s="49"/>
      <c r="F14" s="49"/>
      <c r="G14" s="49"/>
      <c r="H14" s="49"/>
      <c r="I14" s="214">
        <f>SUM(SEPTEMBER!$L$7:$O$7)</f>
        <v>0</v>
      </c>
      <c r="J14" s="213"/>
      <c r="K14" s="49"/>
    </row>
    <row r="15" spans="1:11" ht="15.6" customHeight="1" x14ac:dyDescent="0.2">
      <c r="A15" s="49"/>
      <c r="B15" s="49" t="s">
        <v>330</v>
      </c>
      <c r="C15" s="49" t="s">
        <v>300</v>
      </c>
      <c r="D15" s="49"/>
      <c r="E15" s="49"/>
      <c r="F15" s="49"/>
      <c r="G15" s="49"/>
      <c r="H15" s="49"/>
      <c r="I15" s="214">
        <f>SUM(SEPTEMBER!$Q$7:$R$7)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301</v>
      </c>
      <c r="D16" s="49"/>
      <c r="E16" s="49"/>
      <c r="F16" s="49"/>
      <c r="G16" s="49"/>
      <c r="H16" s="49"/>
      <c r="I16" s="215">
        <f>SUM(SEPTEMBER!$P$7)</f>
        <v>0</v>
      </c>
      <c r="J16" s="213"/>
      <c r="K16" s="49"/>
    </row>
    <row r="17" spans="1:11" ht="15.6" customHeight="1" thickBot="1" x14ac:dyDescent="0.25">
      <c r="A17" s="49"/>
      <c r="B17" s="198" t="s">
        <v>331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332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244</v>
      </c>
      <c r="K19" s="49"/>
    </row>
    <row r="20" spans="1:11" ht="15.6" customHeight="1" x14ac:dyDescent="0.2">
      <c r="A20" s="49" t="s">
        <v>333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303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334</v>
      </c>
      <c r="B22" s="49"/>
      <c r="C22" s="49"/>
      <c r="D22" s="49"/>
      <c r="E22" s="49"/>
      <c r="F22" s="49"/>
      <c r="G22" s="49"/>
      <c r="H22" s="210">
        <f>SUM(SEPTEMBER!$U$7)</f>
        <v>0</v>
      </c>
      <c r="I22" s="49"/>
      <c r="J22" s="213"/>
      <c r="K22" s="49"/>
    </row>
    <row r="23" spans="1:11" ht="15.6" customHeight="1" x14ac:dyDescent="0.2">
      <c r="A23" s="49" t="s">
        <v>335</v>
      </c>
      <c r="B23" s="49"/>
      <c r="C23" s="49"/>
      <c r="D23" s="49"/>
      <c r="E23" s="49"/>
      <c r="F23" s="49"/>
      <c r="G23" s="49"/>
      <c r="H23" s="218">
        <f>SUM(SEPTEMBER!$V$7)</f>
        <v>0</v>
      </c>
      <c r="I23" s="49"/>
      <c r="J23" s="213"/>
      <c r="K23" s="49"/>
    </row>
    <row r="24" spans="1:11" ht="15.6" customHeight="1" thickBot="1" x14ac:dyDescent="0.25">
      <c r="A24" s="49" t="s">
        <v>336</v>
      </c>
      <c r="B24" s="49"/>
      <c r="C24" s="49"/>
      <c r="D24" s="49"/>
      <c r="E24" s="49"/>
      <c r="F24" s="49"/>
      <c r="G24" s="49"/>
      <c r="H24" s="218">
        <f>SUM(SEPTEMBER!$W$7:'SEPTEMBER'!$X$7)</f>
        <v>0</v>
      </c>
      <c r="I24" s="49"/>
      <c r="J24" s="213"/>
      <c r="K24" s="49"/>
    </row>
    <row r="25" spans="1:11" ht="15.6" customHeight="1" thickBot="1" x14ac:dyDescent="0.25">
      <c r="A25" s="49" t="s">
        <v>337</v>
      </c>
      <c r="B25" s="49"/>
      <c r="C25" s="49"/>
      <c r="D25" s="49"/>
      <c r="E25" s="49"/>
      <c r="F25" s="49"/>
      <c r="G25" s="49"/>
      <c r="H25" s="215">
        <f>SUM(SEPTEMBER!$Y$7)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304</v>
      </c>
      <c r="B26" s="49"/>
      <c r="C26" s="49"/>
      <c r="D26" s="49"/>
      <c r="E26" s="49"/>
      <c r="F26" s="49"/>
      <c r="G26" s="49"/>
      <c r="H26" s="49"/>
      <c r="I26" s="214">
        <f>SUM(SEPTEMBER!$Z$7)</f>
        <v>0</v>
      </c>
      <c r="J26" s="213"/>
      <c r="K26" s="49"/>
    </row>
    <row r="27" spans="1:11" ht="15.6" customHeight="1" x14ac:dyDescent="0.2">
      <c r="A27" s="49" t="s">
        <v>305</v>
      </c>
      <c r="B27" s="49"/>
      <c r="C27" s="49"/>
      <c r="D27" s="49"/>
      <c r="E27" s="49"/>
      <c r="F27" s="49"/>
      <c r="G27" s="49"/>
      <c r="H27" s="49"/>
      <c r="I27" s="214">
        <f>SUM(SEPTEMBER!$AA$7)</f>
        <v>0</v>
      </c>
      <c r="J27" s="213"/>
      <c r="K27" s="49"/>
    </row>
    <row r="28" spans="1:11" ht="15.6" customHeight="1" x14ac:dyDescent="0.2">
      <c r="A28" s="49" t="s">
        <v>338</v>
      </c>
      <c r="B28" s="49"/>
      <c r="C28" s="49"/>
      <c r="D28" s="49"/>
      <c r="E28" s="49"/>
      <c r="F28" s="49"/>
      <c r="G28" s="49"/>
      <c r="H28" s="49"/>
      <c r="I28" s="214">
        <f>SUM(SEPTEMBER!$AB$7)</f>
        <v>0</v>
      </c>
      <c r="J28" s="213"/>
      <c r="K28" s="49"/>
    </row>
    <row r="29" spans="1:11" ht="15.6" customHeight="1" x14ac:dyDescent="0.2">
      <c r="A29" s="49" t="s">
        <v>339</v>
      </c>
      <c r="B29" s="49"/>
      <c r="C29" s="49"/>
      <c r="D29" s="49"/>
      <c r="E29" s="49"/>
      <c r="F29" s="49"/>
      <c r="G29" s="49"/>
      <c r="H29" s="49"/>
      <c r="I29" s="214">
        <f>SUM(SEPTEMBER!$AC$7)</f>
        <v>0</v>
      </c>
      <c r="J29" s="213"/>
      <c r="K29" s="49"/>
    </row>
    <row r="30" spans="1:11" ht="15.6" customHeight="1" x14ac:dyDescent="0.2">
      <c r="A30" s="49" t="s">
        <v>340</v>
      </c>
      <c r="B30" s="49"/>
      <c r="C30" s="49"/>
      <c r="D30" s="49"/>
      <c r="E30" s="49"/>
      <c r="F30" s="49"/>
      <c r="G30" s="49"/>
      <c r="H30" s="49"/>
      <c r="I30" s="214">
        <f>SUM(SEPTEMBER!$AD$7)</f>
        <v>0</v>
      </c>
      <c r="J30" s="213"/>
      <c r="K30" s="49"/>
    </row>
    <row r="31" spans="1:11" ht="15.6" customHeight="1" x14ac:dyDescent="0.2">
      <c r="A31" s="49" t="s">
        <v>341</v>
      </c>
      <c r="B31" s="49"/>
      <c r="C31" s="49"/>
      <c r="D31" s="49"/>
      <c r="E31" s="49"/>
      <c r="F31" s="49"/>
      <c r="G31" s="49"/>
      <c r="H31" s="49"/>
      <c r="I31" s="214">
        <f>SUM(SEPTEMBER!$AE$7)</f>
        <v>0</v>
      </c>
      <c r="J31" s="213"/>
      <c r="K31" s="49"/>
    </row>
    <row r="32" spans="1:11" ht="15.6" customHeight="1" x14ac:dyDescent="0.2">
      <c r="A32" s="49" t="s">
        <v>342</v>
      </c>
      <c r="B32" s="49"/>
      <c r="C32" s="49"/>
      <c r="D32" s="49"/>
      <c r="E32" s="49"/>
      <c r="F32" s="49"/>
      <c r="G32" s="49"/>
      <c r="H32" s="49"/>
      <c r="I32" s="214">
        <f>SUM(SEPTEMBER!$AF$7)</f>
        <v>0</v>
      </c>
      <c r="J32" s="213"/>
      <c r="K32" s="49"/>
    </row>
    <row r="33" spans="1:11" ht="15.6" customHeight="1" x14ac:dyDescent="0.2">
      <c r="A33" s="49" t="s">
        <v>343</v>
      </c>
      <c r="B33" s="49"/>
      <c r="C33" s="49"/>
      <c r="D33" s="49"/>
      <c r="E33" s="49"/>
      <c r="F33" s="49"/>
      <c r="G33" s="49"/>
      <c r="H33" s="49"/>
      <c r="I33" s="214">
        <f>SUM(SEPTEMBER!$AG$7)</f>
        <v>0</v>
      </c>
      <c r="J33" s="213"/>
      <c r="K33" s="49"/>
    </row>
    <row r="34" spans="1:11" ht="15.6" customHeight="1" x14ac:dyDescent="0.2">
      <c r="A34" s="49" t="s">
        <v>344</v>
      </c>
      <c r="B34" s="49"/>
      <c r="C34" s="49"/>
      <c r="D34" s="49"/>
      <c r="E34" s="49"/>
      <c r="F34" s="49"/>
      <c r="G34" s="49"/>
      <c r="H34" s="49"/>
      <c r="I34" s="214">
        <f>SUM(SEPTEMBER!$AH$7)</f>
        <v>0</v>
      </c>
      <c r="J34" s="213"/>
      <c r="K34" s="49"/>
    </row>
    <row r="35" spans="1:11" ht="15.6" customHeight="1" x14ac:dyDescent="0.2">
      <c r="A35" s="49" t="s">
        <v>344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345</v>
      </c>
      <c r="B36" s="49"/>
      <c r="C36" s="49"/>
      <c r="D36" s="49"/>
      <c r="E36" s="49"/>
      <c r="F36" s="49"/>
      <c r="G36" s="49"/>
      <c r="H36" s="49"/>
      <c r="I36" s="214">
        <f>SUM(SEPTEMBER!$AJ$7)</f>
        <v>0</v>
      </c>
      <c r="J36" s="213"/>
      <c r="K36" s="49"/>
    </row>
    <row r="37" spans="1:11" ht="15.6" customHeight="1" thickBot="1" x14ac:dyDescent="0.25">
      <c r="A37" s="49" t="s">
        <v>346</v>
      </c>
      <c r="B37" s="49"/>
      <c r="C37" s="49"/>
      <c r="D37" s="49"/>
      <c r="E37" s="49"/>
      <c r="F37" s="49"/>
      <c r="G37" s="49"/>
      <c r="H37" s="49"/>
      <c r="I37" s="215">
        <f>SUM(SEPTEMBER!$AK$7)</f>
        <v>0</v>
      </c>
      <c r="J37" s="213"/>
      <c r="K37" s="49"/>
    </row>
    <row r="38" spans="1:11" ht="15.6" customHeight="1" thickBot="1" x14ac:dyDescent="0.25">
      <c r="A38" s="221" t="s">
        <v>347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306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348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349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350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244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351</v>
      </c>
      <c r="E46" s="49"/>
      <c r="F46" s="49"/>
      <c r="G46" s="49"/>
      <c r="H46" s="188"/>
      <c r="I46" s="188"/>
      <c r="J46" s="224" t="s">
        <v>352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244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353</v>
      </c>
      <c r="B49" s="21"/>
      <c r="C49" s="21" t="s">
        <v>354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355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356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7d80SM1qtw4e07w00v7x9Dvi1mlImO/vvs4AY9pnMWKdv1c7LuA7YN8haRDiyfzBsjAi3ZXvOfCQRimHCjl9DQ==" saltValue="zhkKlJfNfENU762HJPKze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M69"/>
  <sheetViews>
    <sheetView showGridLines="0" workbookViewId="0">
      <selection activeCell="J8" sqref="J8"/>
    </sheetView>
  </sheetViews>
  <sheetFormatPr defaultColWidth="8.85546875" defaultRowHeight="14.45" customHeight="1" x14ac:dyDescent="0.2"/>
  <cols>
    <col min="8" max="10" width="11.7109375" style="255" customWidth="1"/>
    <col min="11" max="13" width="9.140625" style="436"/>
  </cols>
  <sheetData>
    <row r="1" spans="1:13" s="225" customFormat="1" ht="14.45" customHeight="1" x14ac:dyDescent="0.2">
      <c r="A1" s="560" t="str">
        <f>JANUARY!G10</f>
        <v>UNITED STEELWORKERS - LOCAL UNION</v>
      </c>
      <c r="B1" s="560"/>
      <c r="C1" s="560"/>
      <c r="D1" s="560"/>
      <c r="E1" s="560"/>
      <c r="F1" s="560"/>
      <c r="G1" s="560"/>
      <c r="H1" s="560"/>
      <c r="I1" s="560"/>
      <c r="J1" s="560"/>
      <c r="K1" s="306"/>
      <c r="L1" s="306"/>
      <c r="M1" s="306"/>
    </row>
    <row r="2" spans="1:13" s="225" customFormat="1" ht="14.45" customHeight="1" x14ac:dyDescent="0.2">
      <c r="A2" s="560" t="s">
        <v>290</v>
      </c>
      <c r="B2" s="560"/>
      <c r="C2" s="560"/>
      <c r="D2" s="560"/>
      <c r="E2" s="560"/>
      <c r="F2" s="560"/>
      <c r="G2" s="560"/>
      <c r="H2" s="560"/>
      <c r="I2" s="560"/>
      <c r="J2" s="560"/>
      <c r="K2" s="306"/>
      <c r="L2" s="306"/>
      <c r="M2" s="306"/>
    </row>
    <row r="3" spans="1:13" s="225" customFormat="1" ht="14.45" customHeight="1" x14ac:dyDescent="0.2">
      <c r="B3" s="244"/>
      <c r="C3" s="244"/>
      <c r="D3" s="244"/>
      <c r="E3" s="244"/>
      <c r="F3" s="245" t="s">
        <v>374</v>
      </c>
      <c r="G3" s="246">
        <f>JANUARY!E11</f>
        <v>0</v>
      </c>
      <c r="H3" s="253"/>
      <c r="I3" s="253"/>
      <c r="J3" s="253"/>
      <c r="K3" s="306"/>
      <c r="L3" s="306"/>
      <c r="M3" s="306"/>
    </row>
    <row r="4" spans="1:13" s="225" customFormat="1" ht="14.45" customHeight="1" x14ac:dyDescent="0.2">
      <c r="A4" s="247"/>
      <c r="B4" s="247"/>
      <c r="C4" s="247"/>
      <c r="E4" s="248"/>
      <c r="F4" s="248" t="s">
        <v>291</v>
      </c>
      <c r="G4" s="537" t="s">
        <v>357</v>
      </c>
      <c r="H4" s="537"/>
      <c r="I4" s="537"/>
      <c r="J4" s="537"/>
      <c r="K4" s="306"/>
      <c r="L4" s="306"/>
      <c r="M4" s="306"/>
    </row>
    <row r="5" spans="1:13" ht="14.45" customHeight="1" x14ac:dyDescent="0.2">
      <c r="A5" s="49"/>
      <c r="B5" s="49"/>
      <c r="C5" s="49"/>
      <c r="D5" s="49"/>
      <c r="E5" s="561" t="s">
        <v>358</v>
      </c>
      <c r="F5" s="561"/>
      <c r="G5" s="49"/>
      <c r="H5" s="254"/>
      <c r="I5" s="254"/>
      <c r="J5" s="254"/>
    </row>
    <row r="6" spans="1:13" ht="14.45" customHeight="1" x14ac:dyDescent="0.2">
      <c r="A6" s="562" t="s">
        <v>294</v>
      </c>
      <c r="B6" s="562"/>
      <c r="C6" s="562"/>
      <c r="D6" s="562"/>
      <c r="E6" s="562"/>
      <c r="F6" s="562"/>
      <c r="G6" s="562"/>
      <c r="H6" s="562"/>
      <c r="I6" s="562"/>
      <c r="J6" s="562"/>
    </row>
    <row r="7" spans="1:13" ht="14.45" customHeight="1" thickBot="1" x14ac:dyDescent="0.25">
      <c r="A7" s="49"/>
      <c r="B7" s="49"/>
      <c r="C7" s="49"/>
      <c r="D7" s="49"/>
      <c r="E7" s="49"/>
      <c r="F7" s="49"/>
      <c r="G7" s="49"/>
      <c r="H7" s="254"/>
      <c r="I7" s="254"/>
      <c r="J7" s="254"/>
    </row>
    <row r="8" spans="1:13" ht="14.45" customHeight="1" x14ac:dyDescent="0.2">
      <c r="A8" s="225" t="s">
        <v>458</v>
      </c>
      <c r="B8" s="225"/>
      <c r="C8" s="225"/>
      <c r="D8" s="49"/>
      <c r="E8" s="49"/>
      <c r="F8" s="49"/>
      <c r="G8" s="49"/>
      <c r="H8" s="254"/>
      <c r="I8" s="254"/>
      <c r="J8" s="256">
        <f>JulRpt!J7</f>
        <v>0</v>
      </c>
    </row>
    <row r="9" spans="1:13" ht="14.45" customHeight="1" x14ac:dyDescent="0.2">
      <c r="A9" s="225" t="s">
        <v>295</v>
      </c>
      <c r="B9" s="225"/>
      <c r="C9" s="225"/>
      <c r="D9" s="49"/>
      <c r="E9" s="49"/>
      <c r="F9" s="49"/>
      <c r="G9" s="49"/>
      <c r="H9" s="254"/>
      <c r="I9" s="257"/>
      <c r="J9" s="258" t="s">
        <v>244</v>
      </c>
      <c r="K9" s="434" t="s">
        <v>359</v>
      </c>
      <c r="L9" s="434" t="s">
        <v>360</v>
      </c>
      <c r="M9" s="434" t="s">
        <v>361</v>
      </c>
    </row>
    <row r="10" spans="1:13" ht="14.45" customHeight="1" x14ac:dyDescent="0.2">
      <c r="A10" s="225" t="s">
        <v>459</v>
      </c>
      <c r="B10" s="225"/>
      <c r="C10" s="225"/>
      <c r="D10" s="49"/>
      <c r="E10" s="49"/>
      <c r="F10" s="49"/>
      <c r="G10" s="49"/>
      <c r="H10" s="254"/>
      <c r="I10" s="259">
        <f t="shared" ref="I10:I17" si="0">SUM(K10:M10)</f>
        <v>0</v>
      </c>
      <c r="J10" s="260"/>
      <c r="K10" s="435">
        <f>JulRpt!I9</f>
        <v>0</v>
      </c>
      <c r="L10" s="435">
        <f>AugRpt!I9</f>
        <v>0</v>
      </c>
      <c r="M10" s="435">
        <f>SepRpt!I9</f>
        <v>0</v>
      </c>
    </row>
    <row r="11" spans="1:13" ht="14.45" customHeight="1" x14ac:dyDescent="0.2">
      <c r="A11" s="225" t="s">
        <v>460</v>
      </c>
      <c r="B11" s="225"/>
      <c r="C11" s="225"/>
      <c r="D11" s="49"/>
      <c r="E11" s="49"/>
      <c r="F11" s="49"/>
      <c r="G11" s="49"/>
      <c r="H11" s="254"/>
      <c r="I11" s="261">
        <f t="shared" si="0"/>
        <v>0</v>
      </c>
      <c r="J11" s="260"/>
      <c r="K11" s="435">
        <f>JulRpt!I10</f>
        <v>0</v>
      </c>
      <c r="L11" s="435">
        <f>AugRpt!I10</f>
        <v>0</v>
      </c>
      <c r="M11" s="435">
        <f>SepRpt!I10</f>
        <v>0</v>
      </c>
    </row>
    <row r="12" spans="1:13" ht="14.45" customHeight="1" x14ac:dyDescent="0.2">
      <c r="A12" s="225" t="s">
        <v>461</v>
      </c>
      <c r="B12" s="225"/>
      <c r="C12" s="225"/>
      <c r="D12" s="49"/>
      <c r="E12" s="49"/>
      <c r="F12" s="49"/>
      <c r="G12" s="49"/>
      <c r="H12" s="254"/>
      <c r="I12" s="262">
        <f t="shared" si="0"/>
        <v>0</v>
      </c>
      <c r="J12" s="260"/>
      <c r="K12" s="435">
        <f>JulRpt!I11</f>
        <v>0</v>
      </c>
      <c r="L12" s="435">
        <f>AugRpt!I11</f>
        <v>0</v>
      </c>
      <c r="M12" s="435">
        <f>SepRpt!I11</f>
        <v>0</v>
      </c>
    </row>
    <row r="13" spans="1:13" ht="14.45" customHeight="1" x14ac:dyDescent="0.2">
      <c r="A13" s="225" t="s">
        <v>462</v>
      </c>
      <c r="B13" s="225"/>
      <c r="C13" s="225"/>
      <c r="D13" s="49"/>
      <c r="E13" s="49"/>
      <c r="F13" s="49"/>
      <c r="G13" s="49"/>
      <c r="H13" s="254"/>
      <c r="I13" s="262">
        <f t="shared" si="0"/>
        <v>0</v>
      </c>
      <c r="J13" s="260"/>
      <c r="K13" s="435">
        <f>JulRpt!I12</f>
        <v>0</v>
      </c>
      <c r="L13" s="435">
        <f>AugRpt!I12</f>
        <v>0</v>
      </c>
      <c r="M13" s="435">
        <f>SepRpt!I12</f>
        <v>0</v>
      </c>
    </row>
    <row r="14" spans="1:13" ht="14.45" customHeight="1" x14ac:dyDescent="0.2">
      <c r="A14" s="225" t="s">
        <v>463</v>
      </c>
      <c r="B14" s="225"/>
      <c r="C14" s="225"/>
      <c r="D14" s="49"/>
      <c r="E14" s="49"/>
      <c r="F14" s="49"/>
      <c r="G14" s="49"/>
      <c r="H14" s="254"/>
      <c r="I14" s="262">
        <f t="shared" si="0"/>
        <v>0</v>
      </c>
      <c r="J14" s="260"/>
      <c r="K14" s="435">
        <f>JulRpt!I13</f>
        <v>0</v>
      </c>
      <c r="L14" s="435">
        <f>AugRpt!I13</f>
        <v>0</v>
      </c>
      <c r="M14" s="435">
        <f>SepRpt!I13</f>
        <v>0</v>
      </c>
    </row>
    <row r="15" spans="1:13" ht="14.45" customHeight="1" x14ac:dyDescent="0.2">
      <c r="A15" s="225" t="s">
        <v>464</v>
      </c>
      <c r="B15" s="225"/>
      <c r="C15" s="225"/>
      <c r="D15" s="49"/>
      <c r="E15" s="49"/>
      <c r="F15" s="49"/>
      <c r="G15" s="49"/>
      <c r="H15" s="254"/>
      <c r="I15" s="262">
        <f t="shared" si="0"/>
        <v>0</v>
      </c>
      <c r="J15" s="260"/>
      <c r="K15" s="435">
        <f>JulRpt!I14</f>
        <v>0</v>
      </c>
      <c r="L15" s="435">
        <f>AugRpt!I14</f>
        <v>0</v>
      </c>
      <c r="M15" s="435">
        <f>SepRpt!I14</f>
        <v>0</v>
      </c>
    </row>
    <row r="16" spans="1:13" ht="14.45" customHeight="1" x14ac:dyDescent="0.2">
      <c r="A16" s="225"/>
      <c r="B16" s="225"/>
      <c r="C16" s="225" t="s">
        <v>465</v>
      </c>
      <c r="D16" s="49"/>
      <c r="E16" s="49"/>
      <c r="F16" s="49"/>
      <c r="G16" s="49"/>
      <c r="H16" s="254"/>
      <c r="I16" s="262">
        <f t="shared" si="0"/>
        <v>0</v>
      </c>
      <c r="J16" s="260"/>
      <c r="K16" s="435">
        <f>JulRpt!I15</f>
        <v>0</v>
      </c>
      <c r="L16" s="435">
        <f>AugRpt!I15</f>
        <v>0</v>
      </c>
      <c r="M16" s="435">
        <f>SepRpt!I15</f>
        <v>0</v>
      </c>
    </row>
    <row r="17" spans="1:13" ht="14.45" customHeight="1" thickBot="1" x14ac:dyDescent="0.25">
      <c r="A17" s="225"/>
      <c r="B17" s="225"/>
      <c r="C17" s="225" t="s">
        <v>466</v>
      </c>
      <c r="D17" s="49"/>
      <c r="E17" s="49"/>
      <c r="F17" s="49"/>
      <c r="G17" s="49"/>
      <c r="H17" s="254"/>
      <c r="I17" s="263">
        <f t="shared" si="0"/>
        <v>0</v>
      </c>
      <c r="J17" s="260"/>
      <c r="K17" s="435">
        <f>JulRpt!I16</f>
        <v>0</v>
      </c>
      <c r="L17" s="435">
        <f>AugRpt!I16</f>
        <v>0</v>
      </c>
      <c r="M17" s="435">
        <f>SepRpt!I16</f>
        <v>0</v>
      </c>
    </row>
    <row r="18" spans="1:13" ht="14.45" customHeight="1" x14ac:dyDescent="0.2">
      <c r="A18" s="225"/>
      <c r="B18" s="227" t="s">
        <v>467</v>
      </c>
      <c r="C18" s="225"/>
      <c r="D18" s="49"/>
      <c r="E18" s="49"/>
      <c r="F18" s="49"/>
      <c r="G18" s="49"/>
      <c r="H18" s="254"/>
      <c r="I18" s="254"/>
      <c r="J18" s="264">
        <f>SUM(I10:I17)</f>
        <v>0</v>
      </c>
      <c r="K18" s="436" t="s">
        <v>244</v>
      </c>
    </row>
    <row r="19" spans="1:13" ht="14.45" customHeight="1" thickBot="1" x14ac:dyDescent="0.25">
      <c r="A19" s="225"/>
      <c r="B19" s="227" t="s">
        <v>468</v>
      </c>
      <c r="C19" s="225"/>
      <c r="D19" s="49"/>
      <c r="E19" s="49"/>
      <c r="F19" s="49"/>
      <c r="G19" s="49"/>
      <c r="H19" s="254"/>
      <c r="I19" s="254"/>
      <c r="J19" s="265">
        <f>SUM(J8:J18)</f>
        <v>0</v>
      </c>
    </row>
    <row r="20" spans="1:13" ht="14.45" customHeight="1" x14ac:dyDescent="0.2">
      <c r="A20" s="225"/>
      <c r="B20" s="225"/>
      <c r="C20" s="225"/>
      <c r="D20" s="49"/>
      <c r="E20" s="49"/>
      <c r="F20" s="49"/>
      <c r="G20" s="49"/>
      <c r="H20" s="254"/>
      <c r="I20" s="254"/>
      <c r="J20" s="266"/>
    </row>
    <row r="21" spans="1:13" ht="14.45" customHeight="1" x14ac:dyDescent="0.2">
      <c r="A21" s="225"/>
      <c r="B21" s="225" t="s">
        <v>302</v>
      </c>
      <c r="C21" s="225"/>
      <c r="D21" s="49"/>
      <c r="E21" s="49"/>
      <c r="F21" s="49"/>
      <c r="G21" s="49"/>
      <c r="H21" s="254"/>
      <c r="I21" s="254"/>
      <c r="J21" s="260"/>
    </row>
    <row r="22" spans="1:13" ht="14.45" customHeight="1" x14ac:dyDescent="0.2">
      <c r="A22" s="225" t="s">
        <v>303</v>
      </c>
      <c r="B22" s="225"/>
      <c r="C22" s="225"/>
      <c r="D22" s="49"/>
      <c r="E22" s="49"/>
      <c r="F22" s="49"/>
      <c r="G22" s="49"/>
      <c r="H22" s="254"/>
      <c r="I22" s="254"/>
      <c r="J22" s="260"/>
      <c r="K22" s="434" t="s">
        <v>359</v>
      </c>
      <c r="L22" s="434" t="s">
        <v>360</v>
      </c>
      <c r="M22" s="434" t="s">
        <v>361</v>
      </c>
    </row>
    <row r="23" spans="1:13" ht="14.45" customHeight="1" x14ac:dyDescent="0.2">
      <c r="A23" s="225"/>
      <c r="B23" s="225" t="s">
        <v>469</v>
      </c>
      <c r="C23" s="225"/>
      <c r="D23" s="49"/>
      <c r="E23" s="49"/>
      <c r="F23" s="49"/>
      <c r="G23" s="49"/>
      <c r="H23" s="267">
        <f>SUM(K23:M23)</f>
        <v>0</v>
      </c>
      <c r="I23" s="254"/>
      <c r="J23" s="260"/>
      <c r="K23" s="435">
        <f>JulRpt!H22</f>
        <v>0</v>
      </c>
      <c r="L23" s="435">
        <f>AugRpt!H22</f>
        <v>0</v>
      </c>
      <c r="M23" s="435">
        <f>SepRpt!H22</f>
        <v>0</v>
      </c>
    </row>
    <row r="24" spans="1:13" ht="14.45" customHeight="1" x14ac:dyDescent="0.2">
      <c r="A24" s="225"/>
      <c r="B24" s="225" t="s">
        <v>470</v>
      </c>
      <c r="C24" s="225"/>
      <c r="D24" s="49"/>
      <c r="E24" s="49"/>
      <c r="F24" s="49"/>
      <c r="G24" s="49"/>
      <c r="H24" s="268">
        <f>SUM(K24:M24)</f>
        <v>0</v>
      </c>
      <c r="I24" s="254"/>
      <c r="J24" s="260"/>
      <c r="K24" s="435">
        <f>JulRpt!H23</f>
        <v>0</v>
      </c>
      <c r="L24" s="435">
        <f>AugRpt!H23</f>
        <v>0</v>
      </c>
      <c r="M24" s="435">
        <f>SepRpt!H23</f>
        <v>0</v>
      </c>
    </row>
    <row r="25" spans="1:13" ht="14.45" customHeight="1" x14ac:dyDescent="0.2">
      <c r="A25" s="225"/>
      <c r="B25" s="225" t="s">
        <v>471</v>
      </c>
      <c r="C25" s="225"/>
      <c r="D25" s="49"/>
      <c r="E25" s="49"/>
      <c r="F25" s="49"/>
      <c r="G25" s="49"/>
      <c r="H25" s="268">
        <f>SUM(K25:M25)</f>
        <v>0</v>
      </c>
      <c r="I25" s="254"/>
      <c r="J25" s="260"/>
      <c r="K25" s="435">
        <f>JulRpt!H24</f>
        <v>0</v>
      </c>
      <c r="L25" s="435">
        <f>AugRpt!H24</f>
        <v>0</v>
      </c>
      <c r="M25" s="435">
        <f>SepRpt!H24</f>
        <v>0</v>
      </c>
    </row>
    <row r="26" spans="1:13" ht="14.45" customHeight="1" thickBot="1" x14ac:dyDescent="0.25">
      <c r="A26" s="225"/>
      <c r="B26" s="225" t="s">
        <v>472</v>
      </c>
      <c r="C26" s="225"/>
      <c r="D26" s="49"/>
      <c r="E26" s="49"/>
      <c r="F26" s="49"/>
      <c r="G26" s="49"/>
      <c r="H26" s="269">
        <f>SUM(K26:M26)</f>
        <v>0</v>
      </c>
      <c r="I26" s="254"/>
      <c r="J26" s="260"/>
      <c r="K26" s="435">
        <f>JulRpt!H25</f>
        <v>0</v>
      </c>
      <c r="L26" s="435">
        <f>AugRpt!H25</f>
        <v>0</v>
      </c>
      <c r="M26" s="435">
        <f>SepRpt!H25</f>
        <v>0</v>
      </c>
    </row>
    <row r="27" spans="1:13" ht="14.45" customHeight="1" x14ac:dyDescent="0.2">
      <c r="A27" s="225"/>
      <c r="B27" s="227" t="s">
        <v>473</v>
      </c>
      <c r="C27" s="225"/>
      <c r="D27" s="49"/>
      <c r="E27" s="49"/>
      <c r="F27" s="49"/>
      <c r="G27" s="49"/>
      <c r="H27" s="254"/>
      <c r="I27" s="270">
        <f>SUM(H23:H26)</f>
        <v>0</v>
      </c>
      <c r="J27" s="260"/>
      <c r="K27" s="434" t="s">
        <v>359</v>
      </c>
      <c r="L27" s="434" t="s">
        <v>360</v>
      </c>
      <c r="M27" s="434" t="s">
        <v>361</v>
      </c>
    </row>
    <row r="28" spans="1:13" ht="14.45" customHeight="1" x14ac:dyDescent="0.2">
      <c r="A28" s="225" t="s">
        <v>474</v>
      </c>
      <c r="B28" s="225"/>
      <c r="C28" s="225"/>
      <c r="D28" s="49"/>
      <c r="E28" s="49"/>
      <c r="F28" s="49"/>
      <c r="G28" s="49"/>
      <c r="H28" s="254"/>
      <c r="I28" s="271">
        <f t="shared" ref="I28:I39" si="1">SUM(K28:M28)</f>
        <v>0</v>
      </c>
      <c r="J28" s="260"/>
      <c r="K28" s="435">
        <f>JulRpt!I26</f>
        <v>0</v>
      </c>
      <c r="L28" s="435">
        <f>AugRpt!I26</f>
        <v>0</v>
      </c>
      <c r="M28" s="435">
        <f>SepRpt!I26</f>
        <v>0</v>
      </c>
    </row>
    <row r="29" spans="1:13" ht="14.45" customHeight="1" x14ac:dyDescent="0.2">
      <c r="A29" s="225" t="s">
        <v>475</v>
      </c>
      <c r="B29" s="225"/>
      <c r="C29" s="225"/>
      <c r="D29" s="49"/>
      <c r="E29" s="49"/>
      <c r="F29" s="49"/>
      <c r="G29" s="49"/>
      <c r="H29" s="254"/>
      <c r="I29" s="271">
        <f t="shared" si="1"/>
        <v>0</v>
      </c>
      <c r="J29" s="260"/>
      <c r="K29" s="435">
        <f>JulRpt!I27</f>
        <v>0</v>
      </c>
      <c r="L29" s="435">
        <f>AugRpt!I27</f>
        <v>0</v>
      </c>
      <c r="M29" s="435">
        <f>SepRpt!I27</f>
        <v>0</v>
      </c>
    </row>
    <row r="30" spans="1:13" ht="14.45" customHeight="1" x14ac:dyDescent="0.2">
      <c r="A30" s="225" t="s">
        <v>476</v>
      </c>
      <c r="B30" s="225"/>
      <c r="C30" s="225"/>
      <c r="D30" s="49"/>
      <c r="E30" s="49"/>
      <c r="F30" s="49"/>
      <c r="G30" s="49"/>
      <c r="H30" s="254"/>
      <c r="I30" s="271">
        <f t="shared" si="1"/>
        <v>0</v>
      </c>
      <c r="J30" s="260"/>
      <c r="K30" s="435">
        <f>JulRpt!I28</f>
        <v>0</v>
      </c>
      <c r="L30" s="435">
        <f>AugRpt!I28</f>
        <v>0</v>
      </c>
      <c r="M30" s="435">
        <f>SepRpt!I28</f>
        <v>0</v>
      </c>
    </row>
    <row r="31" spans="1:13" ht="14.45" customHeight="1" x14ac:dyDescent="0.2">
      <c r="A31" s="225" t="s">
        <v>477</v>
      </c>
      <c r="B31" s="225"/>
      <c r="C31" s="225"/>
      <c r="D31" s="49"/>
      <c r="E31" s="49"/>
      <c r="F31" s="49"/>
      <c r="G31" s="49"/>
      <c r="H31" s="254"/>
      <c r="I31" s="271">
        <f t="shared" si="1"/>
        <v>0</v>
      </c>
      <c r="J31" s="260"/>
      <c r="K31" s="435">
        <f>JulRpt!I29</f>
        <v>0</v>
      </c>
      <c r="L31" s="435">
        <f>AugRpt!I29</f>
        <v>0</v>
      </c>
      <c r="M31" s="435">
        <f>SepRpt!I29</f>
        <v>0</v>
      </c>
    </row>
    <row r="32" spans="1:13" ht="14.45" customHeight="1" x14ac:dyDescent="0.2">
      <c r="A32" s="225" t="s">
        <v>478</v>
      </c>
      <c r="B32" s="225"/>
      <c r="C32" s="225"/>
      <c r="D32" s="49"/>
      <c r="E32" s="49"/>
      <c r="F32" s="49"/>
      <c r="G32" s="49"/>
      <c r="H32" s="254"/>
      <c r="I32" s="271">
        <f t="shared" si="1"/>
        <v>0</v>
      </c>
      <c r="J32" s="260"/>
      <c r="K32" s="435">
        <f>JulRpt!I30</f>
        <v>0</v>
      </c>
      <c r="L32" s="435">
        <f>AugRpt!I30</f>
        <v>0</v>
      </c>
      <c r="M32" s="435">
        <f>SepRpt!I30</f>
        <v>0</v>
      </c>
    </row>
    <row r="33" spans="1:13" ht="14.45" customHeight="1" x14ac:dyDescent="0.2">
      <c r="A33" s="225" t="s">
        <v>479</v>
      </c>
      <c r="B33" s="225"/>
      <c r="C33" s="225"/>
      <c r="D33" s="49"/>
      <c r="E33" s="49"/>
      <c r="F33" s="49"/>
      <c r="G33" s="49"/>
      <c r="H33" s="254"/>
      <c r="I33" s="271">
        <f t="shared" si="1"/>
        <v>0</v>
      </c>
      <c r="J33" s="260"/>
      <c r="K33" s="435">
        <f>JulRpt!I31</f>
        <v>0</v>
      </c>
      <c r="L33" s="435">
        <f>AugRpt!I31</f>
        <v>0</v>
      </c>
      <c r="M33" s="435">
        <f>SepRpt!I31</f>
        <v>0</v>
      </c>
    </row>
    <row r="34" spans="1:13" ht="14.45" customHeight="1" x14ac:dyDescent="0.2">
      <c r="A34" s="225" t="s">
        <v>480</v>
      </c>
      <c r="B34" s="225"/>
      <c r="C34" s="225"/>
      <c r="D34" s="49"/>
      <c r="E34" s="49"/>
      <c r="F34" s="49"/>
      <c r="G34" s="49"/>
      <c r="H34" s="254"/>
      <c r="I34" s="271">
        <f t="shared" si="1"/>
        <v>0</v>
      </c>
      <c r="J34" s="260"/>
      <c r="K34" s="435">
        <f>JulRpt!I32</f>
        <v>0</v>
      </c>
      <c r="L34" s="435">
        <f>AugRpt!I32</f>
        <v>0</v>
      </c>
      <c r="M34" s="435">
        <f>SepRpt!I32</f>
        <v>0</v>
      </c>
    </row>
    <row r="35" spans="1:13" ht="14.45" customHeight="1" x14ac:dyDescent="0.2">
      <c r="A35" s="225" t="s">
        <v>481</v>
      </c>
      <c r="B35" s="225"/>
      <c r="C35" s="225"/>
      <c r="D35" s="49"/>
      <c r="E35" s="49"/>
      <c r="F35" s="49"/>
      <c r="G35" s="49"/>
      <c r="H35" s="254"/>
      <c r="I35" s="271">
        <f t="shared" si="1"/>
        <v>0</v>
      </c>
      <c r="J35" s="260"/>
      <c r="K35" s="435">
        <f>JulRpt!I33</f>
        <v>0</v>
      </c>
      <c r="L35" s="435">
        <f>AugRpt!I33</f>
        <v>0</v>
      </c>
      <c r="M35" s="435">
        <f>SepRpt!I33</f>
        <v>0</v>
      </c>
    </row>
    <row r="36" spans="1:13" ht="14.45" customHeight="1" x14ac:dyDescent="0.2">
      <c r="A36" s="225" t="s">
        <v>482</v>
      </c>
      <c r="B36" s="225"/>
      <c r="C36" s="225"/>
      <c r="D36" s="49"/>
      <c r="E36" s="49"/>
      <c r="F36" s="49"/>
      <c r="G36" s="49"/>
      <c r="H36" s="254"/>
      <c r="I36" s="271">
        <f t="shared" si="1"/>
        <v>0</v>
      </c>
      <c r="J36" s="260"/>
      <c r="K36" s="435">
        <f>JulRpt!I34</f>
        <v>0</v>
      </c>
      <c r="L36" s="435">
        <f>AugRpt!I34</f>
        <v>0</v>
      </c>
      <c r="M36" s="435">
        <f>SepRpt!I34</f>
        <v>0</v>
      </c>
    </row>
    <row r="37" spans="1:13" ht="14.45" customHeight="1" x14ac:dyDescent="0.2">
      <c r="A37" s="225" t="s">
        <v>482</v>
      </c>
      <c r="B37" s="225"/>
      <c r="C37" s="225"/>
      <c r="D37" s="49"/>
      <c r="E37" s="49"/>
      <c r="F37" s="49"/>
      <c r="G37" s="49"/>
      <c r="H37" s="254"/>
      <c r="I37" s="271">
        <f t="shared" si="1"/>
        <v>0</v>
      </c>
      <c r="J37" s="260"/>
      <c r="K37" s="435">
        <f>JulRpt!I35</f>
        <v>0</v>
      </c>
      <c r="L37" s="435">
        <f>AugRpt!I35</f>
        <v>0</v>
      </c>
      <c r="M37" s="435">
        <f>SepRpt!I35</f>
        <v>0</v>
      </c>
    </row>
    <row r="38" spans="1:13" ht="14.45" customHeight="1" x14ac:dyDescent="0.2">
      <c r="A38" s="225" t="s">
        <v>483</v>
      </c>
      <c r="B38" s="225"/>
      <c r="C38" s="225"/>
      <c r="D38" s="49"/>
      <c r="E38" s="49"/>
      <c r="F38" s="197"/>
      <c r="G38" s="49"/>
      <c r="H38" s="254"/>
      <c r="I38" s="271">
        <f t="shared" si="1"/>
        <v>0</v>
      </c>
      <c r="J38" s="260"/>
      <c r="K38" s="435">
        <f>JulRpt!I36</f>
        <v>0</v>
      </c>
      <c r="L38" s="435">
        <f>AugRpt!I36</f>
        <v>0</v>
      </c>
      <c r="M38" s="435">
        <f>SepRpt!I36</f>
        <v>0</v>
      </c>
    </row>
    <row r="39" spans="1:13" ht="14.45" customHeight="1" thickBot="1" x14ac:dyDescent="0.25">
      <c r="A39" s="225" t="s">
        <v>484</v>
      </c>
      <c r="B39" s="225"/>
      <c r="C39" s="225"/>
      <c r="D39" s="49"/>
      <c r="E39" s="49"/>
      <c r="F39" s="49"/>
      <c r="G39" s="49"/>
      <c r="H39" s="254"/>
      <c r="I39" s="263">
        <f t="shared" si="1"/>
        <v>0</v>
      </c>
      <c r="J39" s="260"/>
      <c r="K39" s="435">
        <f>JulRpt!I37</f>
        <v>0</v>
      </c>
      <c r="L39" s="435">
        <f>AugRpt!I37</f>
        <v>0</v>
      </c>
      <c r="M39" s="435">
        <f>SepRpt!I37</f>
        <v>0</v>
      </c>
    </row>
    <row r="40" spans="1:13" ht="14.45" customHeight="1" thickBot="1" x14ac:dyDescent="0.25">
      <c r="A40" s="225"/>
      <c r="B40" s="225"/>
      <c r="C40" s="225"/>
      <c r="D40" s="49"/>
      <c r="E40" s="49"/>
      <c r="F40" s="49"/>
      <c r="G40" s="49"/>
      <c r="H40" s="254"/>
      <c r="I40" s="254"/>
      <c r="J40" s="272"/>
    </row>
    <row r="41" spans="1:13" ht="14.45" customHeight="1" thickTop="1" x14ac:dyDescent="0.2">
      <c r="A41" s="225"/>
      <c r="B41" s="227" t="s">
        <v>485</v>
      </c>
      <c r="C41" s="225"/>
      <c r="D41" s="49"/>
      <c r="E41" s="49"/>
      <c r="F41" s="49"/>
      <c r="G41" s="49"/>
      <c r="H41" s="254"/>
      <c r="I41" s="254"/>
      <c r="J41" s="273">
        <f>SUM(I27:I39)</f>
        <v>0</v>
      </c>
    </row>
    <row r="42" spans="1:13" ht="14.45" customHeight="1" thickBot="1" x14ac:dyDescent="0.25">
      <c r="A42" s="227" t="s">
        <v>486</v>
      </c>
      <c r="B42" s="225"/>
      <c r="C42" s="225"/>
      <c r="D42" s="49"/>
      <c r="E42" s="49"/>
      <c r="F42" s="49"/>
      <c r="G42" s="49"/>
      <c r="H42" s="254"/>
      <c r="I42" s="254"/>
      <c r="J42" s="274">
        <f>SUM(J19-J41)</f>
        <v>0</v>
      </c>
      <c r="K42" s="436" t="s">
        <v>244</v>
      </c>
    </row>
    <row r="43" spans="1:13" ht="14.45" customHeight="1" thickTop="1" x14ac:dyDescent="0.2">
      <c r="A43" s="49"/>
      <c r="B43" s="49"/>
      <c r="C43" s="49"/>
      <c r="D43" s="49"/>
      <c r="E43" s="49"/>
      <c r="F43" s="49"/>
      <c r="G43" s="49"/>
      <c r="H43" s="254"/>
      <c r="I43" s="254"/>
      <c r="J43" s="275"/>
    </row>
    <row r="44" spans="1:13" ht="14.45" customHeight="1" x14ac:dyDescent="0.2">
      <c r="A44" s="563" t="s">
        <v>307</v>
      </c>
      <c r="B44" s="563"/>
      <c r="C44" s="563"/>
      <c r="D44" s="563"/>
      <c r="E44" s="563"/>
      <c r="F44" s="563"/>
      <c r="G44" s="563"/>
      <c r="H44" s="563"/>
      <c r="I44" s="563"/>
      <c r="J44" s="563"/>
    </row>
    <row r="45" spans="1:13" ht="14.45" customHeight="1" x14ac:dyDescent="0.2">
      <c r="A45" s="49"/>
      <c r="B45" s="49"/>
      <c r="C45" s="49"/>
      <c r="D45" s="49"/>
      <c r="E45" s="49"/>
      <c r="F45" s="49"/>
      <c r="G45" s="49"/>
      <c r="H45" s="254"/>
      <c r="I45" s="254"/>
      <c r="J45" s="254"/>
    </row>
    <row r="46" spans="1:13" ht="14.45" customHeight="1" x14ac:dyDescent="0.2">
      <c r="A46" s="49" t="s">
        <v>308</v>
      </c>
      <c r="B46" s="49"/>
      <c r="C46" s="371" t="s">
        <v>434</v>
      </c>
      <c r="D46" s="49" t="s">
        <v>309</v>
      </c>
      <c r="E46" s="49"/>
      <c r="F46" s="550">
        <f>SEPTEMBER!$O$481</f>
        <v>0</v>
      </c>
      <c r="G46" s="551"/>
      <c r="H46" s="254"/>
      <c r="I46" s="254"/>
      <c r="J46" s="254"/>
    </row>
    <row r="47" spans="1:13" ht="14.45" customHeight="1" x14ac:dyDescent="0.2">
      <c r="A47" s="49" t="s">
        <v>310</v>
      </c>
      <c r="B47" s="49"/>
      <c r="C47" s="49"/>
      <c r="D47" s="49"/>
      <c r="E47" s="49"/>
      <c r="F47" s="552">
        <f>SEPTEMBER!O482</f>
        <v>0</v>
      </c>
      <c r="G47" s="553"/>
      <c r="H47" s="254"/>
      <c r="I47" s="254"/>
      <c r="J47" s="254"/>
    </row>
    <row r="48" spans="1:13" ht="14.45" customHeight="1" x14ac:dyDescent="0.2">
      <c r="A48" s="49" t="s">
        <v>311</v>
      </c>
      <c r="B48" s="49"/>
      <c r="C48" s="49"/>
      <c r="D48" s="49"/>
      <c r="E48" s="49"/>
      <c r="F48" s="554">
        <f>SUM(F46:F47)</f>
        <v>0</v>
      </c>
      <c r="G48" s="555"/>
      <c r="H48" s="254"/>
      <c r="I48" s="254"/>
      <c r="J48" s="254"/>
    </row>
    <row r="49" spans="1:10" ht="14.45" customHeight="1" x14ac:dyDescent="0.2">
      <c r="A49" s="49" t="s">
        <v>312</v>
      </c>
      <c r="B49" s="49"/>
      <c r="C49" s="49"/>
      <c r="D49" s="49"/>
      <c r="E49" s="49"/>
      <c r="F49" s="556">
        <f>SEPTEMBER!$O$483</f>
        <v>0</v>
      </c>
      <c r="G49" s="557"/>
      <c r="H49" s="254"/>
      <c r="I49" s="254"/>
      <c r="J49" s="254"/>
    </row>
    <row r="50" spans="1:10" ht="14.45" customHeight="1" x14ac:dyDescent="0.2">
      <c r="A50" s="49"/>
      <c r="B50" s="49"/>
      <c r="C50" s="49"/>
      <c r="D50" s="49" t="s">
        <v>313</v>
      </c>
      <c r="E50" s="49"/>
      <c r="F50" s="200"/>
      <c r="G50" s="200"/>
      <c r="H50" s="540">
        <f>SUM(F48)-SUM(F49)</f>
        <v>0</v>
      </c>
      <c r="I50" s="541"/>
      <c r="J50" s="542"/>
    </row>
    <row r="51" spans="1:10" ht="14.45" customHeight="1" x14ac:dyDescent="0.2">
      <c r="A51" s="49"/>
      <c r="B51" s="49"/>
      <c r="C51" s="49"/>
      <c r="D51" s="49" t="s">
        <v>314</v>
      </c>
      <c r="E51" s="49"/>
      <c r="F51" s="49"/>
      <c r="G51" s="49"/>
      <c r="H51" s="543">
        <f>SEPTEMBER!$U$479</f>
        <v>0</v>
      </c>
      <c r="I51" s="544"/>
      <c r="J51" s="545"/>
    </row>
    <row r="52" spans="1:10" ht="14.45" customHeight="1" x14ac:dyDescent="0.2">
      <c r="A52" s="49"/>
      <c r="B52" s="49"/>
      <c r="C52" s="49"/>
      <c r="D52" s="49" t="s">
        <v>315</v>
      </c>
      <c r="E52" s="49"/>
      <c r="F52" s="49"/>
      <c r="G52" s="49"/>
      <c r="H52" s="543">
        <f>SEPTEMBER!$U$489+SEPTEMBER!$U$499+SEPTEMBER!$U$509+SEPTEMBER!$Z$479+SEPTEMBER!$Z$489+SEPTEMBER!$Z$499+SEPTEMBER!$Z$509+SEPTEMBER!AE479+SEPTEMBER!AE489+SEPTEMBER!AE499+SEPTEMBER!AE509</f>
        <v>0</v>
      </c>
      <c r="I52" s="544"/>
      <c r="J52" s="545"/>
    </row>
    <row r="53" spans="1:10" ht="14.45" customHeight="1" x14ac:dyDescent="0.2">
      <c r="A53" s="49"/>
      <c r="B53" s="49"/>
      <c r="C53" s="49"/>
      <c r="D53" s="198" t="s">
        <v>316</v>
      </c>
      <c r="E53" s="49"/>
      <c r="F53" s="49"/>
      <c r="G53" s="49"/>
      <c r="H53" s="546">
        <f>SUM(H50:J52)</f>
        <v>0</v>
      </c>
      <c r="I53" s="547"/>
      <c r="J53" s="548"/>
    </row>
    <row r="54" spans="1:10" ht="14.45" customHeight="1" x14ac:dyDescent="0.2">
      <c r="A54" s="201"/>
      <c r="B54" s="202" t="s">
        <v>489</v>
      </c>
      <c r="C54" s="201"/>
      <c r="D54" s="201"/>
      <c r="E54" s="201"/>
      <c r="F54" s="201"/>
      <c r="G54" s="201"/>
      <c r="H54" s="565" t="s">
        <v>317</v>
      </c>
      <c r="I54" s="565"/>
      <c r="J54" s="565"/>
    </row>
    <row r="55" spans="1:10" ht="14.45" customHeight="1" x14ac:dyDescent="0.2">
      <c r="A55" s="563" t="s">
        <v>318</v>
      </c>
      <c r="B55" s="563"/>
      <c r="C55" s="563"/>
      <c r="D55" s="563"/>
      <c r="E55" s="563"/>
      <c r="F55" s="563"/>
      <c r="G55" s="563"/>
      <c r="H55" s="563"/>
      <c r="I55" s="563"/>
      <c r="J55" s="563"/>
    </row>
    <row r="56" spans="1:10" ht="14.45" customHeight="1" x14ac:dyDescent="0.2">
      <c r="A56" s="564"/>
      <c r="B56" s="564"/>
      <c r="C56" s="564"/>
      <c r="D56" s="564"/>
      <c r="E56" s="564"/>
      <c r="F56" s="564"/>
      <c r="G56" s="564"/>
      <c r="H56" s="564"/>
      <c r="I56" s="564"/>
      <c r="J56" s="564"/>
    </row>
    <row r="57" spans="1:10" ht="14.45" customHeight="1" x14ac:dyDescent="0.2">
      <c r="A57" s="564"/>
      <c r="B57" s="564"/>
      <c r="C57" s="564"/>
      <c r="D57" s="564"/>
      <c r="E57" s="564"/>
      <c r="F57" s="564"/>
      <c r="G57" s="564"/>
      <c r="H57" s="564"/>
      <c r="I57" s="564"/>
      <c r="J57" s="564"/>
    </row>
    <row r="58" spans="1:10" ht="14.45" customHeight="1" x14ac:dyDescent="0.2">
      <c r="A58" s="564"/>
      <c r="B58" s="564"/>
      <c r="C58" s="564"/>
      <c r="D58" s="564"/>
      <c r="E58" s="564"/>
      <c r="F58" s="564"/>
      <c r="G58" s="564"/>
      <c r="H58" s="564"/>
      <c r="I58" s="564"/>
      <c r="J58" s="564"/>
    </row>
    <row r="59" spans="1:10" ht="14.45" customHeight="1" x14ac:dyDescent="0.2">
      <c r="A59" s="564"/>
      <c r="B59" s="564"/>
      <c r="C59" s="564"/>
      <c r="D59" s="564"/>
      <c r="E59" s="564"/>
      <c r="F59" s="564"/>
      <c r="G59" s="564"/>
      <c r="H59" s="564"/>
      <c r="I59" s="564"/>
      <c r="J59" s="564"/>
    </row>
    <row r="60" spans="1:10" ht="14.45" customHeight="1" thickBot="1" x14ac:dyDescent="0.25">
      <c r="A60" s="203"/>
      <c r="B60" s="203"/>
      <c r="C60" s="203"/>
      <c r="D60" s="203"/>
      <c r="E60" s="203"/>
      <c r="F60" s="203"/>
      <c r="G60" s="203"/>
      <c r="H60" s="276"/>
      <c r="I60" s="276"/>
      <c r="J60" s="276"/>
    </row>
    <row r="61" spans="1:10" ht="14.45" customHeight="1" x14ac:dyDescent="0.2">
      <c r="A61" s="567" t="s">
        <v>319</v>
      </c>
      <c r="B61" s="567"/>
      <c r="C61" s="567"/>
      <c r="D61" s="567"/>
      <c r="E61" s="567"/>
      <c r="F61" s="567"/>
      <c r="G61" s="567"/>
      <c r="H61" s="567"/>
      <c r="I61" s="567"/>
      <c r="J61" s="567"/>
    </row>
    <row r="62" spans="1:10" ht="14.45" customHeight="1" x14ac:dyDescent="0.2">
      <c r="A62" s="49"/>
      <c r="B62" s="49"/>
      <c r="C62" s="49"/>
      <c r="D62" s="49"/>
      <c r="E62" s="49"/>
      <c r="F62" s="49"/>
      <c r="G62" s="49"/>
      <c r="H62" s="254"/>
      <c r="I62" s="254"/>
      <c r="J62" s="254"/>
    </row>
    <row r="63" spans="1:10" ht="14.45" customHeight="1" x14ac:dyDescent="0.2">
      <c r="A63" s="566"/>
      <c r="B63" s="566"/>
      <c r="C63" s="566"/>
      <c r="D63" s="204" t="s">
        <v>320</v>
      </c>
      <c r="E63" s="49"/>
      <c r="F63" s="49"/>
      <c r="G63" s="566"/>
      <c r="H63" s="566"/>
      <c r="I63" s="566"/>
      <c r="J63" s="277" t="s">
        <v>320</v>
      </c>
    </row>
    <row r="64" spans="1:10" ht="14.45" customHeight="1" x14ac:dyDescent="0.2">
      <c r="A64" s="49"/>
      <c r="B64" s="49"/>
      <c r="C64" s="49"/>
      <c r="D64" s="49"/>
      <c r="E64" s="49"/>
      <c r="F64" s="49"/>
      <c r="G64" s="49"/>
      <c r="H64" s="254"/>
      <c r="I64" s="254"/>
      <c r="J64" s="254"/>
    </row>
    <row r="65" spans="1:10" ht="14.45" customHeight="1" x14ac:dyDescent="0.2">
      <c r="A65" s="566"/>
      <c r="B65" s="566"/>
      <c r="C65" s="566"/>
      <c r="D65" s="205" t="s">
        <v>19</v>
      </c>
      <c r="E65" s="49"/>
      <c r="F65" s="49"/>
      <c r="G65" s="566"/>
      <c r="H65" s="566"/>
      <c r="I65" s="566"/>
      <c r="J65" s="277" t="s">
        <v>320</v>
      </c>
    </row>
    <row r="66" spans="1:10" ht="14.45" customHeight="1" thickBot="1" x14ac:dyDescent="0.25">
      <c r="A66" s="206"/>
      <c r="B66" s="206"/>
      <c r="C66" s="206"/>
      <c r="D66" s="206"/>
      <c r="E66" s="206"/>
      <c r="F66" s="206"/>
      <c r="G66" s="206"/>
      <c r="H66" s="278"/>
      <c r="I66" s="278"/>
      <c r="J66" s="278"/>
    </row>
    <row r="67" spans="1:10" ht="14.45" customHeight="1" x14ac:dyDescent="0.2">
      <c r="A67" s="49"/>
      <c r="B67" s="49"/>
      <c r="C67" s="49"/>
      <c r="D67" s="49"/>
      <c r="E67" s="49"/>
      <c r="F67" s="49"/>
      <c r="G67" s="49"/>
      <c r="H67" s="254"/>
      <c r="I67" s="254"/>
      <c r="J67" s="279" t="s">
        <v>457</v>
      </c>
    </row>
    <row r="68" spans="1:10" ht="14.45" customHeight="1" x14ac:dyDescent="0.2">
      <c r="A68" s="98" t="s">
        <v>321</v>
      </c>
    </row>
    <row r="69" spans="1:10" ht="14.45" customHeight="1" x14ac:dyDescent="0.2">
      <c r="A69" s="98" t="s">
        <v>322</v>
      </c>
      <c r="B69" s="98"/>
      <c r="C69" s="98"/>
      <c r="D69" s="98"/>
      <c r="E69" s="98"/>
      <c r="F69" s="98"/>
    </row>
  </sheetData>
  <sheetProtection algorithmName="SHA-512" hashValue="SpiLkC/9rrwU/n21hyZ2f0H4I/U28hLMyYl3WyyLh87/khw43oDHa8vCVjmPe6ElKtBDAxTrRxMqwpnwnM+xyQ==" saltValue="XecAzgAGwgfIof9VlZav1A==" spinCount="100000" sheet="1" objects="1" scenarios="1" formatColumns="0" formatRows="0"/>
  <mergeCells count="25">
    <mergeCell ref="A63:C63"/>
    <mergeCell ref="G63:I63"/>
    <mergeCell ref="G65:I65"/>
    <mergeCell ref="A65:C65"/>
    <mergeCell ref="A61:J61"/>
    <mergeCell ref="A44:J44"/>
    <mergeCell ref="F46:G46"/>
    <mergeCell ref="F47:G47"/>
    <mergeCell ref="F48:G48"/>
    <mergeCell ref="F49:G49"/>
    <mergeCell ref="H50:J50"/>
    <mergeCell ref="H51:J51"/>
    <mergeCell ref="H52:J52"/>
    <mergeCell ref="H53:J53"/>
    <mergeCell ref="H54:J54"/>
    <mergeCell ref="A55:J55"/>
    <mergeCell ref="A56:J56"/>
    <mergeCell ref="A57:J57"/>
    <mergeCell ref="A58:J58"/>
    <mergeCell ref="A59:J59"/>
    <mergeCell ref="A1:J1"/>
    <mergeCell ref="A2:J2"/>
    <mergeCell ref="G4:J4"/>
    <mergeCell ref="E5:F5"/>
    <mergeCell ref="A6:J6"/>
  </mergeCells>
  <printOptions horizontalCentered="1" verticalCentered="1"/>
  <pageMargins left="0" right="0" top="0" bottom="0" header="0.3" footer="0.3"/>
  <pageSetup paperSize="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491</v>
      </c>
      <c r="O4" s="78" t="s">
        <v>494</v>
      </c>
      <c r="P4" s="182"/>
      <c r="Q4" s="71" t="s">
        <v>278</v>
      </c>
      <c r="R4" s="73" t="s">
        <v>279</v>
      </c>
      <c r="S4" s="96"/>
      <c r="T4" s="475"/>
      <c r="U4" s="515" t="s">
        <v>271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210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208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246</v>
      </c>
      <c r="J5" s="71" t="s">
        <v>21</v>
      </c>
      <c r="K5" s="73" t="s">
        <v>22</v>
      </c>
      <c r="L5" s="71" t="s">
        <v>240</v>
      </c>
      <c r="M5" s="71" t="s">
        <v>241</v>
      </c>
      <c r="N5" s="71" t="s">
        <v>492</v>
      </c>
      <c r="O5" s="78" t="s">
        <v>493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267</v>
      </c>
      <c r="AA5" s="71" t="s">
        <v>137</v>
      </c>
      <c r="AB5" s="71" t="s">
        <v>209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211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243</v>
      </c>
      <c r="O6" s="85" t="s">
        <v>243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OCTOBER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SEPTEMBER!G10</f>
        <v>UNITED STEELWORKERS - LOCAL UNION</v>
      </c>
      <c r="H10" s="483" t="str">
        <f>JANUARY!G10</f>
        <v>UNITED STEELWORKERS - LOCAL UNION</v>
      </c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454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173</v>
      </c>
      <c r="D11" s="150" t="s">
        <v>245</v>
      </c>
      <c r="E11" s="29">
        <f>SEPTEMBER!E11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OCTOBER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270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491</v>
      </c>
      <c r="O18" s="109" t="s">
        <v>494</v>
      </c>
      <c r="P18" s="173"/>
      <c r="Q18" s="112" t="s">
        <v>278</v>
      </c>
      <c r="R18" s="170" t="s">
        <v>279</v>
      </c>
      <c r="S18" s="111"/>
      <c r="T18" s="70"/>
      <c r="U18" s="480" t="s">
        <v>271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210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246</v>
      </c>
      <c r="J19" s="92" t="s">
        <v>21</v>
      </c>
      <c r="K19" s="91" t="s">
        <v>22</v>
      </c>
      <c r="L19" s="112" t="s">
        <v>240</v>
      </c>
      <c r="M19" s="112" t="s">
        <v>241</v>
      </c>
      <c r="N19" s="112" t="s">
        <v>492</v>
      </c>
      <c r="O19" s="109" t="s">
        <v>493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267</v>
      </c>
      <c r="AA19" s="92" t="s">
        <v>137</v>
      </c>
      <c r="AB19" s="92" t="s">
        <v>209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211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243</v>
      </c>
      <c r="O20" s="116" t="s">
        <v>243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OCTOBER</v>
      </c>
      <c r="H21" s="34" t="s">
        <v>58</v>
      </c>
      <c r="I21" s="35"/>
      <c r="J21" s="339">
        <f>SEPTEMBER!E2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SEPTEMBER!G10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OCTOBER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OCTOBER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244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270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491</v>
      </c>
      <c r="O64" s="109" t="s">
        <v>494</v>
      </c>
      <c r="P64" s="173"/>
      <c r="Q64" s="112" t="s">
        <v>278</v>
      </c>
      <c r="R64" s="170" t="s">
        <v>279</v>
      </c>
      <c r="S64" s="111"/>
      <c r="T64" s="70"/>
      <c r="U64" s="480" t="s">
        <v>271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210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246</v>
      </c>
      <c r="J65" s="92" t="s">
        <v>21</v>
      </c>
      <c r="K65" s="91" t="s">
        <v>22</v>
      </c>
      <c r="L65" s="112" t="s">
        <v>240</v>
      </c>
      <c r="M65" s="112" t="s">
        <v>241</v>
      </c>
      <c r="N65" s="112" t="s">
        <v>492</v>
      </c>
      <c r="O65" s="109" t="s">
        <v>493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267</v>
      </c>
      <c r="AA65" s="92" t="s">
        <v>137</v>
      </c>
      <c r="AB65" s="92" t="s">
        <v>209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211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243</v>
      </c>
      <c r="O66" s="116" t="s">
        <v>243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OCTOBER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SEPTEMBER!G56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OCTOBER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OCTOBER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270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491</v>
      </c>
      <c r="O110" s="109" t="s">
        <v>494</v>
      </c>
      <c r="P110" s="173"/>
      <c r="Q110" s="112" t="s">
        <v>278</v>
      </c>
      <c r="R110" s="170" t="s">
        <v>279</v>
      </c>
      <c r="S110" s="111"/>
      <c r="T110" s="70"/>
      <c r="U110" s="480" t="s">
        <v>271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210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246</v>
      </c>
      <c r="J111" s="92" t="s">
        <v>21</v>
      </c>
      <c r="K111" s="91" t="s">
        <v>22</v>
      </c>
      <c r="L111" s="112" t="s">
        <v>240</v>
      </c>
      <c r="M111" s="112" t="s">
        <v>241</v>
      </c>
      <c r="N111" s="112" t="s">
        <v>492</v>
      </c>
      <c r="O111" s="109" t="s">
        <v>493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267</v>
      </c>
      <c r="AA111" s="92" t="s">
        <v>137</v>
      </c>
      <c r="AB111" s="92" t="s">
        <v>209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211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243</v>
      </c>
      <c r="O112" s="116" t="s">
        <v>243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OCTOBER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SEPTEMBER!G102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OCTOBER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OCTOBER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270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491</v>
      </c>
      <c r="O156" s="109" t="s">
        <v>494</v>
      </c>
      <c r="P156" s="173"/>
      <c r="Q156" s="112" t="s">
        <v>278</v>
      </c>
      <c r="R156" s="170" t="s">
        <v>279</v>
      </c>
      <c r="S156" s="111"/>
      <c r="T156" s="70"/>
      <c r="U156" s="480" t="s">
        <v>271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210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246</v>
      </c>
      <c r="J157" s="92" t="s">
        <v>21</v>
      </c>
      <c r="K157" s="91" t="s">
        <v>22</v>
      </c>
      <c r="L157" s="112" t="s">
        <v>240</v>
      </c>
      <c r="M157" s="112" t="s">
        <v>241</v>
      </c>
      <c r="N157" s="112" t="s">
        <v>492</v>
      </c>
      <c r="O157" s="109" t="s">
        <v>493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267</v>
      </c>
      <c r="AA157" s="92" t="s">
        <v>137</v>
      </c>
      <c r="AB157" s="92" t="s">
        <v>209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211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243</v>
      </c>
      <c r="O158" s="116" t="s">
        <v>243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OCTOBER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SEPTEMBER!G148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OCTOBER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OCTOBER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270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491</v>
      </c>
      <c r="O202" s="109" t="s">
        <v>494</v>
      </c>
      <c r="P202" s="173"/>
      <c r="Q202" s="112" t="s">
        <v>278</v>
      </c>
      <c r="R202" s="170" t="s">
        <v>279</v>
      </c>
      <c r="S202" s="111"/>
      <c r="T202" s="70"/>
      <c r="U202" s="480" t="s">
        <v>271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210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246</v>
      </c>
      <c r="J203" s="92" t="s">
        <v>21</v>
      </c>
      <c r="K203" s="91" t="s">
        <v>22</v>
      </c>
      <c r="L203" s="112" t="s">
        <v>240</v>
      </c>
      <c r="M203" s="112" t="s">
        <v>241</v>
      </c>
      <c r="N203" s="112" t="s">
        <v>492</v>
      </c>
      <c r="O203" s="109" t="s">
        <v>493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267</v>
      </c>
      <c r="AA203" s="92" t="s">
        <v>137</v>
      </c>
      <c r="AB203" s="92" t="s">
        <v>209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211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243</v>
      </c>
      <c r="O204" s="116" t="s">
        <v>243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OCTOBER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SEPTEMBER!G194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OCTOBER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OCTOBER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244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270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491</v>
      </c>
      <c r="O248" s="109" t="s">
        <v>494</v>
      </c>
      <c r="P248" s="173"/>
      <c r="Q248" s="112" t="s">
        <v>278</v>
      </c>
      <c r="R248" s="170" t="s">
        <v>279</v>
      </c>
      <c r="S248" s="111"/>
      <c r="T248" s="70"/>
      <c r="U248" s="480" t="s">
        <v>271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210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246</v>
      </c>
      <c r="J249" s="92" t="s">
        <v>21</v>
      </c>
      <c r="K249" s="91" t="s">
        <v>22</v>
      </c>
      <c r="L249" s="112" t="s">
        <v>240</v>
      </c>
      <c r="M249" s="112" t="s">
        <v>241</v>
      </c>
      <c r="N249" s="112" t="s">
        <v>492</v>
      </c>
      <c r="O249" s="109" t="s">
        <v>493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267</v>
      </c>
      <c r="AA249" s="92" t="s">
        <v>137</v>
      </c>
      <c r="AB249" s="92" t="s">
        <v>209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211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243</v>
      </c>
      <c r="O250" s="116" t="s">
        <v>243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OCTOBER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SEPTEMBER!G240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OCTOBER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OCTOBER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270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491</v>
      </c>
      <c r="O294" s="109" t="s">
        <v>494</v>
      </c>
      <c r="P294" s="173"/>
      <c r="Q294" s="112" t="s">
        <v>278</v>
      </c>
      <c r="R294" s="170" t="s">
        <v>279</v>
      </c>
      <c r="S294" s="111"/>
      <c r="T294" s="70"/>
      <c r="U294" s="480" t="s">
        <v>271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210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246</v>
      </c>
      <c r="J295" s="92" t="s">
        <v>21</v>
      </c>
      <c r="K295" s="91" t="s">
        <v>22</v>
      </c>
      <c r="L295" s="112" t="s">
        <v>240</v>
      </c>
      <c r="M295" s="112" t="s">
        <v>241</v>
      </c>
      <c r="N295" s="112" t="s">
        <v>492</v>
      </c>
      <c r="O295" s="109" t="s">
        <v>493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267</v>
      </c>
      <c r="AA295" s="92" t="s">
        <v>137</v>
      </c>
      <c r="AB295" s="92" t="s">
        <v>209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211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243</v>
      </c>
      <c r="O296" s="116" t="s">
        <v>243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OCTOBER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SEPTEMBER!G286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OCTOBER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OCTOBER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270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491</v>
      </c>
      <c r="O340" s="109" t="s">
        <v>494</v>
      </c>
      <c r="P340" s="173"/>
      <c r="Q340" s="112" t="s">
        <v>278</v>
      </c>
      <c r="R340" s="170" t="s">
        <v>279</v>
      </c>
      <c r="S340" s="111"/>
      <c r="T340" s="70"/>
      <c r="U340" s="480" t="s">
        <v>271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210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246</v>
      </c>
      <c r="J341" s="92" t="s">
        <v>21</v>
      </c>
      <c r="K341" s="91" t="s">
        <v>22</v>
      </c>
      <c r="L341" s="112" t="s">
        <v>240</v>
      </c>
      <c r="M341" s="112" t="s">
        <v>241</v>
      </c>
      <c r="N341" s="112" t="s">
        <v>492</v>
      </c>
      <c r="O341" s="109" t="s">
        <v>493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267</v>
      </c>
      <c r="AA341" s="92" t="s">
        <v>137</v>
      </c>
      <c r="AB341" s="92" t="s">
        <v>209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211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243</v>
      </c>
      <c r="O342" s="116" t="s">
        <v>243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OCTOBER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SEPTEMBER!G332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OCTOBER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OCTOBER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270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491</v>
      </c>
      <c r="O386" s="109" t="s">
        <v>494</v>
      </c>
      <c r="P386" s="173"/>
      <c r="Q386" s="112" t="s">
        <v>278</v>
      </c>
      <c r="R386" s="170" t="s">
        <v>279</v>
      </c>
      <c r="S386" s="111"/>
      <c r="T386" s="70"/>
      <c r="U386" s="480" t="s">
        <v>271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210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246</v>
      </c>
      <c r="J387" s="92" t="s">
        <v>21</v>
      </c>
      <c r="K387" s="91" t="s">
        <v>22</v>
      </c>
      <c r="L387" s="112" t="s">
        <v>240</v>
      </c>
      <c r="M387" s="112" t="s">
        <v>241</v>
      </c>
      <c r="N387" s="112" t="s">
        <v>492</v>
      </c>
      <c r="O387" s="109" t="s">
        <v>493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267</v>
      </c>
      <c r="AA387" s="92" t="s">
        <v>137</v>
      </c>
      <c r="AB387" s="92" t="s">
        <v>209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211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243</v>
      </c>
      <c r="O388" s="116" t="s">
        <v>243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OCTOBER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SEPTEMBER!G378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OCTOBER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OCTOBER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270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491</v>
      </c>
      <c r="O432" s="109" t="s">
        <v>494</v>
      </c>
      <c r="P432" s="173"/>
      <c r="Q432" s="112" t="s">
        <v>278</v>
      </c>
      <c r="R432" s="170" t="s">
        <v>279</v>
      </c>
      <c r="S432" s="111"/>
      <c r="T432" s="70"/>
      <c r="U432" s="480" t="s">
        <v>271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210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246</v>
      </c>
      <c r="J433" s="92" t="s">
        <v>21</v>
      </c>
      <c r="K433" s="91" t="s">
        <v>22</v>
      </c>
      <c r="L433" s="112" t="s">
        <v>240</v>
      </c>
      <c r="M433" s="112" t="s">
        <v>241</v>
      </c>
      <c r="N433" s="112" t="s">
        <v>492</v>
      </c>
      <c r="O433" s="109" t="s">
        <v>493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267</v>
      </c>
      <c r="AA433" s="92" t="s">
        <v>137</v>
      </c>
      <c r="AB433" s="92" t="s">
        <v>209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211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243</v>
      </c>
      <c r="O434" s="116" t="s">
        <v>243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OCTOBER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125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261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173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487</v>
      </c>
      <c r="U471" s="531"/>
      <c r="V471" s="531"/>
      <c r="W471" s="532"/>
      <c r="X471" s="392"/>
      <c r="Y471" s="530" t="s">
        <v>487</v>
      </c>
      <c r="Z471" s="531"/>
      <c r="AA471" s="531"/>
      <c r="AB471" s="532"/>
      <c r="AC471" s="393"/>
      <c r="AD471" s="530" t="s">
        <v>487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262</v>
      </c>
      <c r="C472" s="57" t="s">
        <v>130</v>
      </c>
      <c r="D472" s="57" t="s">
        <v>262</v>
      </c>
      <c r="E472" s="57" t="s">
        <v>130</v>
      </c>
      <c r="F472" s="57" t="s">
        <v>262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251</v>
      </c>
      <c r="U472" s="526">
        <f>SEPTEMBER!U472</f>
        <v>0</v>
      </c>
      <c r="V472" s="526"/>
      <c r="W472" s="527"/>
      <c r="X472" s="392"/>
      <c r="Y472" s="394" t="s">
        <v>247</v>
      </c>
      <c r="Z472" s="526">
        <f>SEPTEMBER!Z472</f>
        <v>0</v>
      </c>
      <c r="AA472" s="526"/>
      <c r="AB472" s="527"/>
      <c r="AC472" s="393"/>
      <c r="AD472" s="394" t="s">
        <v>391</v>
      </c>
      <c r="AE472" s="526">
        <f>SEPTEMBER!AE472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174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212</v>
      </c>
      <c r="U473" s="526">
        <f>SEPTEMBER!U473</f>
        <v>0</v>
      </c>
      <c r="V473" s="526"/>
      <c r="W473" s="527"/>
      <c r="X473" s="392"/>
      <c r="Y473" s="394" t="s">
        <v>212</v>
      </c>
      <c r="Z473" s="526">
        <f>SEPTEMBER!Z473</f>
        <v>0</v>
      </c>
      <c r="AA473" s="526"/>
      <c r="AB473" s="527"/>
      <c r="AC473" s="393"/>
      <c r="AD473" s="394" t="s">
        <v>212</v>
      </c>
      <c r="AE473" s="526">
        <f>SEPTEMBER!AE473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269</v>
      </c>
      <c r="U474" s="526">
        <f>SEPTEMBER!U474</f>
        <v>0</v>
      </c>
      <c r="V474" s="526"/>
      <c r="W474" s="527"/>
      <c r="X474" s="392"/>
      <c r="Y474" s="394" t="s">
        <v>269</v>
      </c>
      <c r="Z474" s="526">
        <f>SEPTEMBER!Z474</f>
        <v>0</v>
      </c>
      <c r="AA474" s="526"/>
      <c r="AB474" s="527"/>
      <c r="AC474" s="393"/>
      <c r="AD474" s="394" t="s">
        <v>269</v>
      </c>
      <c r="AE474" s="526">
        <f>SEPTEMBER!AE474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213</v>
      </c>
      <c r="U475" s="528">
        <f>SEPTEMBER!U479</f>
        <v>0</v>
      </c>
      <c r="V475" s="528"/>
      <c r="W475" s="395"/>
      <c r="X475" s="392"/>
      <c r="Y475" s="394" t="s">
        <v>213</v>
      </c>
      <c r="Z475" s="528">
        <f>SEPTEMBER!Z479</f>
        <v>0</v>
      </c>
      <c r="AA475" s="528"/>
      <c r="AB475" s="395"/>
      <c r="AC475" s="393"/>
      <c r="AD475" s="394" t="s">
        <v>213</v>
      </c>
      <c r="AE475" s="528">
        <f>SEPTEMBER!AE479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214</v>
      </c>
      <c r="U476" s="529">
        <v>0</v>
      </c>
      <c r="V476" s="529"/>
      <c r="W476" s="395"/>
      <c r="X476" s="392"/>
      <c r="Y476" s="394" t="s">
        <v>214</v>
      </c>
      <c r="Z476" s="529">
        <v>0</v>
      </c>
      <c r="AA476" s="529"/>
      <c r="AB476" s="395"/>
      <c r="AC476" s="393"/>
      <c r="AD476" s="394" t="s">
        <v>214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215</v>
      </c>
      <c r="U477" s="529">
        <v>0</v>
      </c>
      <c r="V477" s="529"/>
      <c r="W477" s="395"/>
      <c r="X477" s="392"/>
      <c r="Y477" s="394" t="s">
        <v>215</v>
      </c>
      <c r="Z477" s="529">
        <v>0</v>
      </c>
      <c r="AA477" s="529"/>
      <c r="AB477" s="395"/>
      <c r="AC477" s="393"/>
      <c r="AD477" s="394" t="s">
        <v>215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175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216</v>
      </c>
      <c r="U478" s="529">
        <v>0</v>
      </c>
      <c r="V478" s="529"/>
      <c r="W478" s="395"/>
      <c r="X478" s="392"/>
      <c r="Y478" s="394" t="s">
        <v>216</v>
      </c>
      <c r="Z478" s="529">
        <v>0</v>
      </c>
      <c r="AA478" s="529"/>
      <c r="AB478" s="395"/>
      <c r="AC478" s="393"/>
      <c r="AD478" s="394" t="s">
        <v>216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232</v>
      </c>
      <c r="U479" s="528">
        <f>U475+U476+U477-U478</f>
        <v>0</v>
      </c>
      <c r="V479" s="528"/>
      <c r="W479" s="395"/>
      <c r="X479" s="392"/>
      <c r="Y479" s="394" t="s">
        <v>232</v>
      </c>
      <c r="Z479" s="528">
        <f>Z475+Z476+Z477-Z478</f>
        <v>0</v>
      </c>
      <c r="AA479" s="528"/>
      <c r="AB479" s="395"/>
      <c r="AC479" s="393"/>
      <c r="AD479" s="394" t="s">
        <v>232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176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289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252</v>
      </c>
      <c r="U482" s="526">
        <f>SEPTEMBER!U482</f>
        <v>0</v>
      </c>
      <c r="V482" s="526"/>
      <c r="W482" s="527"/>
      <c r="X482" s="392"/>
      <c r="Y482" s="394" t="s">
        <v>248</v>
      </c>
      <c r="Z482" s="526">
        <f>SEPTEMBER!Z482</f>
        <v>0</v>
      </c>
      <c r="AA482" s="526"/>
      <c r="AB482" s="527"/>
      <c r="AC482" s="393"/>
      <c r="AD482" s="394" t="s">
        <v>392</v>
      </c>
      <c r="AE482" s="526">
        <f>SEPTEMBER!AE482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272</v>
      </c>
      <c r="L483" s="486"/>
      <c r="M483" s="486"/>
      <c r="N483" s="486"/>
      <c r="O483" s="489">
        <f>H514</f>
        <v>0</v>
      </c>
      <c r="P483" s="489"/>
      <c r="Q483" s="131"/>
      <c r="R483" s="59" t="s">
        <v>239</v>
      </c>
      <c r="S483" s="59"/>
      <c r="T483" s="394" t="s">
        <v>212</v>
      </c>
      <c r="U483" s="526">
        <f>SEPTEMBER!U483</f>
        <v>0</v>
      </c>
      <c r="V483" s="526"/>
      <c r="W483" s="527"/>
      <c r="X483" s="392"/>
      <c r="Y483" s="394" t="s">
        <v>212</v>
      </c>
      <c r="Z483" s="526">
        <f>SEPTEMBER!Z483</f>
        <v>0</v>
      </c>
      <c r="AA483" s="526"/>
      <c r="AB483" s="527"/>
      <c r="AC483" s="398"/>
      <c r="AD483" s="394" t="s">
        <v>212</v>
      </c>
      <c r="AE483" s="526">
        <f>SEPTEMBER!AE483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269</v>
      </c>
      <c r="U484" s="526">
        <f>SEPTEMBER!U484</f>
        <v>0</v>
      </c>
      <c r="V484" s="526"/>
      <c r="W484" s="527"/>
      <c r="X484" s="392"/>
      <c r="Y484" s="394" t="s">
        <v>269</v>
      </c>
      <c r="Z484" s="526">
        <f>SEPTEMBER!Z484</f>
        <v>0</v>
      </c>
      <c r="AA484" s="526"/>
      <c r="AB484" s="527"/>
      <c r="AC484" s="399"/>
      <c r="AD484" s="394" t="s">
        <v>269</v>
      </c>
      <c r="AE484" s="526">
        <f>SEPTEMBER!AE484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421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213</v>
      </c>
      <c r="U485" s="528">
        <f>SEPTEMBER!U489</f>
        <v>0</v>
      </c>
      <c r="V485" s="528"/>
      <c r="W485" s="395"/>
      <c r="X485" s="392"/>
      <c r="Y485" s="394" t="s">
        <v>213</v>
      </c>
      <c r="Z485" s="528">
        <f>SEPTEMBER!Z489</f>
        <v>0</v>
      </c>
      <c r="AA485" s="528"/>
      <c r="AB485" s="395"/>
      <c r="AC485" s="393"/>
      <c r="AD485" s="394" t="s">
        <v>213</v>
      </c>
      <c r="AE485" s="528">
        <f>SEPTEMBER!AE489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214</v>
      </c>
      <c r="U486" s="529">
        <v>0</v>
      </c>
      <c r="V486" s="529"/>
      <c r="W486" s="395"/>
      <c r="X486" s="392"/>
      <c r="Y486" s="394" t="s">
        <v>214</v>
      </c>
      <c r="Z486" s="529">
        <v>0</v>
      </c>
      <c r="AA486" s="529"/>
      <c r="AB486" s="395"/>
      <c r="AC486" s="393"/>
      <c r="AD486" s="394" t="s">
        <v>214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215</v>
      </c>
      <c r="U487" s="529">
        <v>0</v>
      </c>
      <c r="V487" s="529"/>
      <c r="W487" s="395"/>
      <c r="X487" s="392"/>
      <c r="Y487" s="394" t="s">
        <v>215</v>
      </c>
      <c r="Z487" s="529">
        <v>0</v>
      </c>
      <c r="AA487" s="529"/>
      <c r="AB487" s="395"/>
      <c r="AC487" s="392"/>
      <c r="AD487" s="394" t="s">
        <v>215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216</v>
      </c>
      <c r="U488" s="529">
        <v>0</v>
      </c>
      <c r="V488" s="529"/>
      <c r="W488" s="395"/>
      <c r="X488" s="392"/>
      <c r="Y488" s="394" t="s">
        <v>216</v>
      </c>
      <c r="Z488" s="529">
        <v>0</v>
      </c>
      <c r="AA488" s="529"/>
      <c r="AB488" s="395"/>
      <c r="AC488" s="392"/>
      <c r="AD488" s="394" t="s">
        <v>216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10/31</v>
      </c>
      <c r="U489" s="528">
        <f>U485+U486+U487-U488</f>
        <v>0</v>
      </c>
      <c r="V489" s="528"/>
      <c r="W489" s="395"/>
      <c r="X489" s="392"/>
      <c r="Y489" s="394" t="str">
        <f>Y479</f>
        <v>AS OF 10/31</v>
      </c>
      <c r="Z489" s="528">
        <f>Z485+Z486+Z487-Z488</f>
        <v>0</v>
      </c>
      <c r="AA489" s="528"/>
      <c r="AB489" s="395"/>
      <c r="AC489" s="392"/>
      <c r="AD489" s="394" t="str">
        <f>AD479</f>
        <v>AS OF 10/31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253</v>
      </c>
      <c r="U492" s="526">
        <f>SEPTEMBER!U492</f>
        <v>0</v>
      </c>
      <c r="V492" s="526"/>
      <c r="W492" s="527"/>
      <c r="X492" s="392"/>
      <c r="Y492" s="394" t="s">
        <v>249</v>
      </c>
      <c r="Z492" s="526">
        <f>SEPTEMBER!Z492</f>
        <v>0</v>
      </c>
      <c r="AA492" s="526"/>
      <c r="AB492" s="527"/>
      <c r="AC492" s="393"/>
      <c r="AD492" s="394" t="s">
        <v>393</v>
      </c>
      <c r="AE492" s="526">
        <f>SEPTEMBER!AE492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212</v>
      </c>
      <c r="U493" s="526">
        <f>SEPTEMBER!U493</f>
        <v>0</v>
      </c>
      <c r="V493" s="526"/>
      <c r="W493" s="527"/>
      <c r="X493" s="392"/>
      <c r="Y493" s="394" t="s">
        <v>212</v>
      </c>
      <c r="Z493" s="526">
        <f>SEPTEMBER!Z493</f>
        <v>0</v>
      </c>
      <c r="AA493" s="526"/>
      <c r="AB493" s="527"/>
      <c r="AC493" s="398"/>
      <c r="AD493" s="394" t="s">
        <v>212</v>
      </c>
      <c r="AE493" s="526">
        <f>SEPTEMBER!AE493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269</v>
      </c>
      <c r="U494" s="526">
        <f>SEPTEMBER!U494</f>
        <v>0</v>
      </c>
      <c r="V494" s="526"/>
      <c r="W494" s="527"/>
      <c r="X494" s="392"/>
      <c r="Y494" s="394" t="s">
        <v>269</v>
      </c>
      <c r="Z494" s="526">
        <f>SEPTEMBER!Z494</f>
        <v>0</v>
      </c>
      <c r="AA494" s="526"/>
      <c r="AB494" s="527"/>
      <c r="AC494" s="399"/>
      <c r="AD494" s="394" t="s">
        <v>269</v>
      </c>
      <c r="AE494" s="526">
        <f>SEPTEMBER!AE494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213</v>
      </c>
      <c r="U495" s="528">
        <f>SEPTEMBER!U499</f>
        <v>0</v>
      </c>
      <c r="V495" s="528"/>
      <c r="W495" s="395"/>
      <c r="X495" s="392"/>
      <c r="Y495" s="394" t="s">
        <v>213</v>
      </c>
      <c r="Z495" s="528">
        <f>SEPTEMBER!Z499</f>
        <v>0</v>
      </c>
      <c r="AA495" s="528"/>
      <c r="AB495" s="395"/>
      <c r="AC495" s="392"/>
      <c r="AD495" s="394" t="s">
        <v>213</v>
      </c>
      <c r="AE495" s="528">
        <f>SEPTEMBER!AE499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214</v>
      </c>
      <c r="U496" s="529">
        <v>0</v>
      </c>
      <c r="V496" s="529"/>
      <c r="W496" s="395"/>
      <c r="X496" s="392"/>
      <c r="Y496" s="394" t="s">
        <v>214</v>
      </c>
      <c r="Z496" s="529">
        <v>0</v>
      </c>
      <c r="AA496" s="529"/>
      <c r="AB496" s="395"/>
      <c r="AC496" s="392"/>
      <c r="AD496" s="394" t="s">
        <v>214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215</v>
      </c>
      <c r="U497" s="529">
        <v>0</v>
      </c>
      <c r="V497" s="529"/>
      <c r="W497" s="395"/>
      <c r="X497" s="392"/>
      <c r="Y497" s="394" t="s">
        <v>215</v>
      </c>
      <c r="Z497" s="529">
        <v>0</v>
      </c>
      <c r="AA497" s="529"/>
      <c r="AB497" s="395"/>
      <c r="AC497" s="392"/>
      <c r="AD497" s="394" t="s">
        <v>215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216</v>
      </c>
      <c r="U498" s="529">
        <v>0</v>
      </c>
      <c r="V498" s="529"/>
      <c r="W498" s="395"/>
      <c r="X498" s="392"/>
      <c r="Y498" s="394" t="s">
        <v>216</v>
      </c>
      <c r="Z498" s="529">
        <v>0</v>
      </c>
      <c r="AA498" s="529"/>
      <c r="AB498" s="395"/>
      <c r="AC498" s="392"/>
      <c r="AD498" s="394" t="s">
        <v>216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10/31</v>
      </c>
      <c r="U499" s="528">
        <f>U495+U496+U497-U498</f>
        <v>0</v>
      </c>
      <c r="V499" s="528"/>
      <c r="W499" s="395"/>
      <c r="X499" s="392"/>
      <c r="Y499" s="394" t="str">
        <f>Y489</f>
        <v>AS OF 10/31</v>
      </c>
      <c r="Z499" s="528">
        <f>Z495+Z496+Z497-Z498</f>
        <v>0</v>
      </c>
      <c r="AA499" s="528"/>
      <c r="AB499" s="395"/>
      <c r="AC499" s="392"/>
      <c r="AD499" s="394" t="str">
        <f>AD489</f>
        <v>AS OF 10/31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254</v>
      </c>
      <c r="U502" s="526">
        <f>SEPTEMBER!U502</f>
        <v>0</v>
      </c>
      <c r="V502" s="526"/>
      <c r="W502" s="527"/>
      <c r="X502" s="392"/>
      <c r="Y502" s="394" t="s">
        <v>250</v>
      </c>
      <c r="Z502" s="526">
        <f>SEPTEMBER!Z502</f>
        <v>0</v>
      </c>
      <c r="AA502" s="526"/>
      <c r="AB502" s="527"/>
      <c r="AC502" s="393"/>
      <c r="AD502" s="394" t="s">
        <v>442</v>
      </c>
      <c r="AE502" s="526">
        <f>SEPTEMBER!AE502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212</v>
      </c>
      <c r="U503" s="526">
        <f>SEPTEMBER!U503</f>
        <v>0</v>
      </c>
      <c r="V503" s="526"/>
      <c r="W503" s="527"/>
      <c r="X503" s="392"/>
      <c r="Y503" s="394" t="s">
        <v>212</v>
      </c>
      <c r="Z503" s="526">
        <f>SEPTEMBER!Z503</f>
        <v>0</v>
      </c>
      <c r="AA503" s="526"/>
      <c r="AB503" s="527"/>
      <c r="AC503" s="398"/>
      <c r="AD503" s="394" t="s">
        <v>212</v>
      </c>
      <c r="AE503" s="526">
        <f>SEPTEMBER!AE503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269</v>
      </c>
      <c r="U504" s="526">
        <f>SEPTEMBER!U504</f>
        <v>0</v>
      </c>
      <c r="V504" s="526"/>
      <c r="W504" s="527"/>
      <c r="X504" s="392"/>
      <c r="Y504" s="394" t="s">
        <v>269</v>
      </c>
      <c r="Z504" s="526">
        <f>SEPTEMBER!Z504</f>
        <v>0</v>
      </c>
      <c r="AA504" s="526"/>
      <c r="AB504" s="527"/>
      <c r="AC504" s="399"/>
      <c r="AD504" s="394" t="s">
        <v>269</v>
      </c>
      <c r="AE504" s="526">
        <f>SEPTEMBER!AE504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213</v>
      </c>
      <c r="U505" s="528">
        <f>SEPTEMBER!U509</f>
        <v>0</v>
      </c>
      <c r="V505" s="528"/>
      <c r="W505" s="395"/>
      <c r="X505" s="392"/>
      <c r="Y505" s="394" t="s">
        <v>213</v>
      </c>
      <c r="Z505" s="528">
        <f>SEPTEMBER!Z509</f>
        <v>0</v>
      </c>
      <c r="AA505" s="528"/>
      <c r="AB505" s="395"/>
      <c r="AC505" s="392"/>
      <c r="AD505" s="394" t="s">
        <v>213</v>
      </c>
      <c r="AE505" s="528">
        <f>SEPTEMBER!AE509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214</v>
      </c>
      <c r="U506" s="529">
        <v>0</v>
      </c>
      <c r="V506" s="529"/>
      <c r="W506" s="395"/>
      <c r="X506" s="392"/>
      <c r="Y506" s="394" t="s">
        <v>214</v>
      </c>
      <c r="Z506" s="529">
        <v>0</v>
      </c>
      <c r="AA506" s="529"/>
      <c r="AB506" s="395"/>
      <c r="AC506" s="392"/>
      <c r="AD506" s="394" t="s">
        <v>214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215</v>
      </c>
      <c r="U507" s="529">
        <v>0</v>
      </c>
      <c r="V507" s="529"/>
      <c r="W507" s="395"/>
      <c r="X507" s="392"/>
      <c r="Y507" s="394" t="s">
        <v>215</v>
      </c>
      <c r="Z507" s="529">
        <v>0</v>
      </c>
      <c r="AA507" s="529"/>
      <c r="AB507" s="395"/>
      <c r="AC507" s="392"/>
      <c r="AD507" s="394" t="s">
        <v>215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216</v>
      </c>
      <c r="U508" s="529">
        <v>0</v>
      </c>
      <c r="V508" s="529"/>
      <c r="W508" s="395"/>
      <c r="X508" s="392"/>
      <c r="Y508" s="394" t="s">
        <v>216</v>
      </c>
      <c r="Z508" s="529">
        <v>0</v>
      </c>
      <c r="AA508" s="529"/>
      <c r="AB508" s="395"/>
      <c r="AC508" s="392"/>
      <c r="AD508" s="394" t="s">
        <v>216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10/31</v>
      </c>
      <c r="U509" s="528">
        <f>U505+U506+U507-U508</f>
        <v>0</v>
      </c>
      <c r="V509" s="528"/>
      <c r="W509" s="395"/>
      <c r="X509" s="392"/>
      <c r="Y509" s="394" t="str">
        <f>Y499</f>
        <v>AS OF 10/31</v>
      </c>
      <c r="Z509" s="528">
        <f>Z505+Z506+Z507-Z508</f>
        <v>0</v>
      </c>
      <c r="AA509" s="528"/>
      <c r="AB509" s="395"/>
      <c r="AC509" s="392"/>
      <c r="AD509" s="394" t="str">
        <f>AD499</f>
        <v>AS OF 10/31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276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DtwomU2eM9fzsGBtrT7f5p2B68Pa1owHjlR6V/fw1AoLU9ZxYKRIOg0CW6BmTBZ/f84AQ/NmkyqiqUS+v86M9g==" saltValue="HWu/+d+hG1QNAbcHWB3wBA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J291:K291"/>
    <mergeCell ref="J429:K429"/>
    <mergeCell ref="J337:K337"/>
    <mergeCell ref="J383:K383"/>
    <mergeCell ref="G56:I56"/>
    <mergeCell ref="G10:I10"/>
    <mergeCell ref="B471:G471"/>
    <mergeCell ref="G240:I240"/>
    <mergeCell ref="G286:I286"/>
    <mergeCell ref="G332:I332"/>
    <mergeCell ref="G378:I378"/>
    <mergeCell ref="G102:I102"/>
    <mergeCell ref="G148:I148"/>
    <mergeCell ref="G194:I194"/>
    <mergeCell ref="G424:I424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A1:K51"/>
  <sheetViews>
    <sheetView showGridLines="0" topLeftCell="A4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375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373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244</v>
      </c>
      <c r="B5" s="49"/>
      <c r="C5" s="49"/>
      <c r="D5" s="49"/>
      <c r="E5" s="49"/>
      <c r="F5" s="49"/>
      <c r="G5" s="389" t="s">
        <v>441</v>
      </c>
      <c r="H5" s="209" t="s">
        <v>296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323</v>
      </c>
      <c r="B7" s="49"/>
      <c r="C7" s="49"/>
      <c r="D7" s="49"/>
      <c r="E7" s="49"/>
      <c r="F7" s="49"/>
      <c r="G7" s="49"/>
      <c r="H7" s="49"/>
      <c r="I7" s="49" t="s">
        <v>324</v>
      </c>
      <c r="J7" s="210">
        <f>SepRpt!J39</f>
        <v>0</v>
      </c>
      <c r="K7" s="49"/>
    </row>
    <row r="8" spans="1:11" ht="15.6" customHeight="1" x14ac:dyDescent="0.2">
      <c r="A8" s="198" t="s">
        <v>325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326</v>
      </c>
      <c r="B9" s="49"/>
      <c r="C9" s="49"/>
      <c r="D9" s="49"/>
      <c r="E9" s="49"/>
      <c r="F9" s="49"/>
      <c r="G9" s="49"/>
      <c r="H9" s="49"/>
      <c r="I9" s="212">
        <f>SUM(OCTOBER!$B$7)</f>
        <v>0</v>
      </c>
      <c r="J9" s="213"/>
      <c r="K9" s="49"/>
    </row>
    <row r="10" spans="1:11" ht="15.6" customHeight="1" x14ac:dyDescent="0.2">
      <c r="A10" s="49" t="s">
        <v>390</v>
      </c>
      <c r="B10" s="49"/>
      <c r="C10" s="49"/>
      <c r="D10" s="49"/>
      <c r="E10" s="49"/>
      <c r="F10" s="49"/>
      <c r="G10" s="49"/>
      <c r="H10" s="49"/>
      <c r="I10" s="214">
        <f>SUM(OCTOBER!$C$7)</f>
        <v>0</v>
      </c>
      <c r="J10" s="213"/>
      <c r="K10" s="49"/>
    </row>
    <row r="11" spans="1:11" ht="15.6" customHeight="1" x14ac:dyDescent="0.2">
      <c r="A11" s="49" t="s">
        <v>327</v>
      </c>
      <c r="B11" s="49"/>
      <c r="C11" s="49"/>
      <c r="D11" s="49"/>
      <c r="E11" s="49"/>
      <c r="F11" s="49"/>
      <c r="G11" s="49"/>
      <c r="H11" s="49"/>
      <c r="I11" s="214">
        <f>SUM(OCTOBER!$D$7)</f>
        <v>0</v>
      </c>
      <c r="J11" s="213"/>
      <c r="K11" s="49"/>
    </row>
    <row r="12" spans="1:11" ht="15.6" customHeight="1" x14ac:dyDescent="0.2">
      <c r="A12" s="49" t="s">
        <v>328</v>
      </c>
      <c r="B12" s="49"/>
      <c r="C12" s="49"/>
      <c r="D12" s="49"/>
      <c r="E12" s="49"/>
      <c r="F12" s="49"/>
      <c r="G12" s="49"/>
      <c r="H12" s="49"/>
      <c r="I12" s="214">
        <f>SUM(OCTOBER!$E$7)</f>
        <v>0</v>
      </c>
      <c r="J12" s="213"/>
      <c r="K12" s="49"/>
    </row>
    <row r="13" spans="1:11" ht="15.6" customHeight="1" x14ac:dyDescent="0.2">
      <c r="A13" s="49" t="s">
        <v>299</v>
      </c>
      <c r="B13" s="49"/>
      <c r="C13" s="49"/>
      <c r="D13" s="49"/>
      <c r="E13" s="49"/>
      <c r="F13" s="49"/>
      <c r="G13" s="49"/>
      <c r="H13" s="49"/>
      <c r="I13" s="214">
        <f>SUM(OCTOBER!$F$7)</f>
        <v>0</v>
      </c>
      <c r="J13" s="213"/>
      <c r="K13" s="49"/>
    </row>
    <row r="14" spans="1:11" ht="15.6" customHeight="1" x14ac:dyDescent="0.2">
      <c r="A14" s="49" t="s">
        <v>329</v>
      </c>
      <c r="B14" s="49"/>
      <c r="C14" s="49"/>
      <c r="D14" s="49"/>
      <c r="E14" s="49"/>
      <c r="F14" s="49"/>
      <c r="G14" s="49"/>
      <c r="H14" s="49"/>
      <c r="I14" s="214">
        <f>SUM(OCTOBER!$L$7:$O$7)</f>
        <v>0</v>
      </c>
      <c r="J14" s="213"/>
      <c r="K14" s="49"/>
    </row>
    <row r="15" spans="1:11" ht="15.6" customHeight="1" x14ac:dyDescent="0.2">
      <c r="A15" s="49"/>
      <c r="B15" s="49" t="s">
        <v>330</v>
      </c>
      <c r="C15" s="49" t="s">
        <v>300</v>
      </c>
      <c r="D15" s="49"/>
      <c r="E15" s="49"/>
      <c r="F15" s="49"/>
      <c r="G15" s="49"/>
      <c r="H15" s="49"/>
      <c r="I15" s="214">
        <f>SUM(OCTOBER!$Q$7:$R$7)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301</v>
      </c>
      <c r="D16" s="49"/>
      <c r="E16" s="49"/>
      <c r="F16" s="49"/>
      <c r="G16" s="49"/>
      <c r="H16" s="49"/>
      <c r="I16" s="215">
        <f>SUM(OCTOBER!$P$7)</f>
        <v>0</v>
      </c>
      <c r="J16" s="213"/>
      <c r="K16" s="49"/>
    </row>
    <row r="17" spans="1:11" ht="15.6" customHeight="1" thickBot="1" x14ac:dyDescent="0.25">
      <c r="A17" s="49"/>
      <c r="B17" s="198" t="s">
        <v>331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332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244</v>
      </c>
      <c r="K19" s="49"/>
    </row>
    <row r="20" spans="1:11" ht="15.6" customHeight="1" x14ac:dyDescent="0.2">
      <c r="A20" s="49" t="s">
        <v>333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303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334</v>
      </c>
      <c r="B22" s="49"/>
      <c r="C22" s="49"/>
      <c r="D22" s="49"/>
      <c r="E22" s="49"/>
      <c r="F22" s="49"/>
      <c r="G22" s="49"/>
      <c r="H22" s="210">
        <f>SUM(OCTOBER!$U$7)</f>
        <v>0</v>
      </c>
      <c r="I22" s="49"/>
      <c r="J22" s="213"/>
      <c r="K22" s="49"/>
    </row>
    <row r="23" spans="1:11" ht="15.6" customHeight="1" x14ac:dyDescent="0.2">
      <c r="A23" s="49" t="s">
        <v>335</v>
      </c>
      <c r="B23" s="49"/>
      <c r="C23" s="49"/>
      <c r="D23" s="49"/>
      <c r="E23" s="49"/>
      <c r="F23" s="49"/>
      <c r="G23" s="49"/>
      <c r="H23" s="218">
        <f>SUM(OCTOBER!$V$7)</f>
        <v>0</v>
      </c>
      <c r="I23" s="49"/>
      <c r="J23" s="213"/>
      <c r="K23" s="49"/>
    </row>
    <row r="24" spans="1:11" ht="15.6" customHeight="1" thickBot="1" x14ac:dyDescent="0.25">
      <c r="A24" s="49" t="s">
        <v>336</v>
      </c>
      <c r="B24" s="49"/>
      <c r="C24" s="49"/>
      <c r="D24" s="49"/>
      <c r="E24" s="49"/>
      <c r="F24" s="49"/>
      <c r="G24" s="49"/>
      <c r="H24" s="218">
        <f>SUM(OCTOBER!$W$7:'OCTOBER'!$X$7)</f>
        <v>0</v>
      </c>
      <c r="I24" s="49"/>
      <c r="J24" s="213"/>
      <c r="K24" s="49"/>
    </row>
    <row r="25" spans="1:11" ht="15.6" customHeight="1" thickBot="1" x14ac:dyDescent="0.25">
      <c r="A25" s="49" t="s">
        <v>337</v>
      </c>
      <c r="B25" s="49"/>
      <c r="C25" s="49"/>
      <c r="D25" s="49"/>
      <c r="E25" s="49"/>
      <c r="F25" s="49"/>
      <c r="G25" s="49"/>
      <c r="H25" s="215">
        <f>SUM(OCTOBER!$Y$7)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304</v>
      </c>
      <c r="B26" s="49"/>
      <c r="C26" s="49"/>
      <c r="D26" s="49"/>
      <c r="E26" s="49"/>
      <c r="F26" s="49"/>
      <c r="G26" s="49"/>
      <c r="H26" s="49"/>
      <c r="I26" s="214">
        <f>SUM(OCTOBER!$Z$7)</f>
        <v>0</v>
      </c>
      <c r="J26" s="213"/>
      <c r="K26" s="49"/>
    </row>
    <row r="27" spans="1:11" ht="15.6" customHeight="1" x14ac:dyDescent="0.2">
      <c r="A27" s="49" t="s">
        <v>305</v>
      </c>
      <c r="B27" s="49"/>
      <c r="C27" s="49"/>
      <c r="D27" s="49"/>
      <c r="E27" s="49"/>
      <c r="F27" s="49"/>
      <c r="G27" s="49"/>
      <c r="H27" s="49"/>
      <c r="I27" s="214">
        <f>SUM(OCTOBER!$AA$7)</f>
        <v>0</v>
      </c>
      <c r="J27" s="213"/>
      <c r="K27" s="49"/>
    </row>
    <row r="28" spans="1:11" ht="15.6" customHeight="1" x14ac:dyDescent="0.2">
      <c r="A28" s="49" t="s">
        <v>338</v>
      </c>
      <c r="B28" s="49"/>
      <c r="C28" s="49"/>
      <c r="D28" s="49"/>
      <c r="E28" s="49"/>
      <c r="F28" s="49"/>
      <c r="G28" s="49"/>
      <c r="H28" s="49"/>
      <c r="I28" s="214">
        <f>SUM(OCTOBER!$AB$7)</f>
        <v>0</v>
      </c>
      <c r="J28" s="213"/>
      <c r="K28" s="49"/>
    </row>
    <row r="29" spans="1:11" ht="15.6" customHeight="1" x14ac:dyDescent="0.2">
      <c r="A29" s="49" t="s">
        <v>339</v>
      </c>
      <c r="B29" s="49"/>
      <c r="C29" s="49"/>
      <c r="D29" s="49"/>
      <c r="E29" s="49"/>
      <c r="F29" s="49"/>
      <c r="G29" s="49"/>
      <c r="H29" s="49"/>
      <c r="I29" s="214">
        <f>SUM(OCTOBER!$AC$7)</f>
        <v>0</v>
      </c>
      <c r="J29" s="213"/>
      <c r="K29" s="49"/>
    </row>
    <row r="30" spans="1:11" ht="15.6" customHeight="1" x14ac:dyDescent="0.2">
      <c r="A30" s="49" t="s">
        <v>340</v>
      </c>
      <c r="B30" s="49"/>
      <c r="C30" s="49"/>
      <c r="D30" s="49"/>
      <c r="E30" s="49"/>
      <c r="F30" s="49"/>
      <c r="G30" s="49"/>
      <c r="H30" s="49"/>
      <c r="I30" s="214">
        <f>SUM(OCTOBER!$AD$7)</f>
        <v>0</v>
      </c>
      <c r="J30" s="213"/>
      <c r="K30" s="49"/>
    </row>
    <row r="31" spans="1:11" ht="15.6" customHeight="1" x14ac:dyDescent="0.2">
      <c r="A31" s="49" t="s">
        <v>341</v>
      </c>
      <c r="B31" s="49"/>
      <c r="C31" s="49"/>
      <c r="D31" s="49"/>
      <c r="E31" s="49"/>
      <c r="F31" s="49"/>
      <c r="G31" s="49"/>
      <c r="H31" s="49"/>
      <c r="I31" s="214">
        <f>SUM(OCTOBER!$AE$7)</f>
        <v>0</v>
      </c>
      <c r="J31" s="213"/>
      <c r="K31" s="49"/>
    </row>
    <row r="32" spans="1:11" ht="15.6" customHeight="1" x14ac:dyDescent="0.2">
      <c r="A32" s="49" t="s">
        <v>342</v>
      </c>
      <c r="B32" s="49"/>
      <c r="C32" s="49"/>
      <c r="D32" s="49"/>
      <c r="E32" s="49"/>
      <c r="F32" s="49"/>
      <c r="G32" s="49"/>
      <c r="H32" s="49"/>
      <c r="I32" s="214">
        <f>SUM(OCTOBER!$AF$7)</f>
        <v>0</v>
      </c>
      <c r="J32" s="213"/>
      <c r="K32" s="49"/>
    </row>
    <row r="33" spans="1:11" ht="15.6" customHeight="1" x14ac:dyDescent="0.2">
      <c r="A33" s="49" t="s">
        <v>343</v>
      </c>
      <c r="B33" s="49"/>
      <c r="C33" s="49"/>
      <c r="D33" s="49"/>
      <c r="E33" s="49"/>
      <c r="F33" s="49"/>
      <c r="G33" s="49"/>
      <c r="H33" s="49"/>
      <c r="I33" s="214">
        <f>SUM(OCTOBER!$AG$7)</f>
        <v>0</v>
      </c>
      <c r="J33" s="213"/>
      <c r="K33" s="49"/>
    </row>
    <row r="34" spans="1:11" ht="15.6" customHeight="1" x14ac:dyDescent="0.2">
      <c r="A34" s="49" t="s">
        <v>344</v>
      </c>
      <c r="B34" s="49"/>
      <c r="C34" s="49"/>
      <c r="D34" s="49"/>
      <c r="E34" s="49"/>
      <c r="F34" s="49"/>
      <c r="G34" s="49"/>
      <c r="H34" s="49"/>
      <c r="I34" s="214">
        <f>SUM(OCTOBER!$AH$7)</f>
        <v>0</v>
      </c>
      <c r="J34" s="213"/>
      <c r="K34" s="49"/>
    </row>
    <row r="35" spans="1:11" ht="15.6" customHeight="1" x14ac:dyDescent="0.2">
      <c r="A35" s="49" t="s">
        <v>344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345</v>
      </c>
      <c r="B36" s="49"/>
      <c r="C36" s="49"/>
      <c r="D36" s="49"/>
      <c r="E36" s="49"/>
      <c r="F36" s="49"/>
      <c r="G36" s="49"/>
      <c r="H36" s="49"/>
      <c r="I36" s="214">
        <f>SUM(OCTOBER!$AJ$7)</f>
        <v>0</v>
      </c>
      <c r="J36" s="213"/>
      <c r="K36" s="49"/>
    </row>
    <row r="37" spans="1:11" ht="15.6" customHeight="1" thickBot="1" x14ac:dyDescent="0.25">
      <c r="A37" s="49" t="s">
        <v>346</v>
      </c>
      <c r="B37" s="49"/>
      <c r="C37" s="49"/>
      <c r="D37" s="49"/>
      <c r="E37" s="49"/>
      <c r="F37" s="49"/>
      <c r="G37" s="49"/>
      <c r="H37" s="49"/>
      <c r="I37" s="215">
        <f>SUM(OCTOBER!$AK$7)</f>
        <v>0</v>
      </c>
      <c r="J37" s="213"/>
      <c r="K37" s="49"/>
    </row>
    <row r="38" spans="1:11" ht="15.6" customHeight="1" thickBot="1" x14ac:dyDescent="0.25">
      <c r="A38" s="221" t="s">
        <v>347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306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348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349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350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244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351</v>
      </c>
      <c r="E46" s="49"/>
      <c r="F46" s="49"/>
      <c r="G46" s="49"/>
      <c r="H46" s="188"/>
      <c r="I46" s="188"/>
      <c r="J46" s="224" t="s">
        <v>352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244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353</v>
      </c>
      <c r="B49" s="21"/>
      <c r="C49" s="21" t="s">
        <v>354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355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356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ZCiVYkKsHaSo75JYhlOrckoTskFZdCGPA48+YqCiU0RNzMXNrmkvqscVWNT+v3emPedtYXo9LetqfvHcSwo7zA==" saltValue="yjuDKSM3hEhZ2JFieRlthg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491</v>
      </c>
      <c r="O4" s="78" t="s">
        <v>494</v>
      </c>
      <c r="P4" s="182"/>
      <c r="Q4" s="71" t="s">
        <v>278</v>
      </c>
      <c r="R4" s="73" t="s">
        <v>279</v>
      </c>
      <c r="S4" s="96"/>
      <c r="T4" s="475"/>
      <c r="U4" s="515" t="s">
        <v>271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210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208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246</v>
      </c>
      <c r="J5" s="71" t="s">
        <v>21</v>
      </c>
      <c r="K5" s="73" t="s">
        <v>22</v>
      </c>
      <c r="L5" s="71" t="s">
        <v>240</v>
      </c>
      <c r="M5" s="71" t="s">
        <v>241</v>
      </c>
      <c r="N5" s="71" t="s">
        <v>492</v>
      </c>
      <c r="O5" s="78" t="s">
        <v>493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267</v>
      </c>
      <c r="AA5" s="71" t="s">
        <v>137</v>
      </c>
      <c r="AB5" s="71" t="s">
        <v>209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211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243</v>
      </c>
      <c r="O6" s="85" t="s">
        <v>243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NOVEMBER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OCTOBER!G10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454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177</v>
      </c>
      <c r="D11" s="150" t="s">
        <v>245</v>
      </c>
      <c r="E11" s="29">
        <f>OCTOBER!E11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NOVEMBER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270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491</v>
      </c>
      <c r="O18" s="109" t="s">
        <v>494</v>
      </c>
      <c r="P18" s="173"/>
      <c r="Q18" s="112" t="s">
        <v>278</v>
      </c>
      <c r="R18" s="170" t="s">
        <v>279</v>
      </c>
      <c r="S18" s="111"/>
      <c r="T18" s="70"/>
      <c r="U18" s="480" t="s">
        <v>271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210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246</v>
      </c>
      <c r="J19" s="92" t="s">
        <v>21</v>
      </c>
      <c r="K19" s="91" t="s">
        <v>22</v>
      </c>
      <c r="L19" s="112" t="s">
        <v>240</v>
      </c>
      <c r="M19" s="112" t="s">
        <v>241</v>
      </c>
      <c r="N19" s="112" t="s">
        <v>492</v>
      </c>
      <c r="O19" s="109" t="s">
        <v>493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267</v>
      </c>
      <c r="AA19" s="92" t="s">
        <v>137</v>
      </c>
      <c r="AB19" s="92" t="s">
        <v>209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211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243</v>
      </c>
      <c r="O20" s="116" t="s">
        <v>243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NOVEMBER</v>
      </c>
      <c r="H21" s="34" t="s">
        <v>58</v>
      </c>
      <c r="I21" s="35"/>
      <c r="J21" s="339">
        <f>OCTOBER!E2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OCTOBER!G10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NOVEMBER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NOVEMBER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244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270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491</v>
      </c>
      <c r="O64" s="109" t="s">
        <v>494</v>
      </c>
      <c r="P64" s="173"/>
      <c r="Q64" s="112" t="s">
        <v>278</v>
      </c>
      <c r="R64" s="170" t="s">
        <v>279</v>
      </c>
      <c r="S64" s="111"/>
      <c r="T64" s="70"/>
      <c r="U64" s="480" t="s">
        <v>271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210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246</v>
      </c>
      <c r="J65" s="92" t="s">
        <v>21</v>
      </c>
      <c r="K65" s="91" t="s">
        <v>22</v>
      </c>
      <c r="L65" s="112" t="s">
        <v>240</v>
      </c>
      <c r="M65" s="112" t="s">
        <v>241</v>
      </c>
      <c r="N65" s="112" t="s">
        <v>492</v>
      </c>
      <c r="O65" s="109" t="s">
        <v>493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267</v>
      </c>
      <c r="AA65" s="92" t="s">
        <v>137</v>
      </c>
      <c r="AB65" s="92" t="s">
        <v>209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211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243</v>
      </c>
      <c r="O66" s="116" t="s">
        <v>243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NOVEMBER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OCTOBER!G56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NOVEMBER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NOVEMBER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270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491</v>
      </c>
      <c r="O110" s="109" t="s">
        <v>494</v>
      </c>
      <c r="P110" s="173"/>
      <c r="Q110" s="112" t="s">
        <v>278</v>
      </c>
      <c r="R110" s="170" t="s">
        <v>279</v>
      </c>
      <c r="S110" s="111"/>
      <c r="T110" s="70"/>
      <c r="U110" s="480" t="s">
        <v>271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210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246</v>
      </c>
      <c r="J111" s="92" t="s">
        <v>21</v>
      </c>
      <c r="K111" s="91" t="s">
        <v>22</v>
      </c>
      <c r="L111" s="112" t="s">
        <v>240</v>
      </c>
      <c r="M111" s="112" t="s">
        <v>241</v>
      </c>
      <c r="N111" s="112" t="s">
        <v>492</v>
      </c>
      <c r="O111" s="109" t="s">
        <v>493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267</v>
      </c>
      <c r="AA111" s="92" t="s">
        <v>137</v>
      </c>
      <c r="AB111" s="92" t="s">
        <v>209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211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243</v>
      </c>
      <c r="O112" s="116" t="s">
        <v>243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NOVEMBER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OCTOBER!G102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NOVEMBER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NOVEMBER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270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491</v>
      </c>
      <c r="O156" s="109" t="s">
        <v>494</v>
      </c>
      <c r="P156" s="173"/>
      <c r="Q156" s="112" t="s">
        <v>278</v>
      </c>
      <c r="R156" s="170" t="s">
        <v>279</v>
      </c>
      <c r="S156" s="111"/>
      <c r="T156" s="70"/>
      <c r="U156" s="480" t="s">
        <v>271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210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246</v>
      </c>
      <c r="J157" s="92" t="s">
        <v>21</v>
      </c>
      <c r="K157" s="91" t="s">
        <v>22</v>
      </c>
      <c r="L157" s="112" t="s">
        <v>240</v>
      </c>
      <c r="M157" s="112" t="s">
        <v>241</v>
      </c>
      <c r="N157" s="112" t="s">
        <v>492</v>
      </c>
      <c r="O157" s="109" t="s">
        <v>493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267</v>
      </c>
      <c r="AA157" s="92" t="s">
        <v>137</v>
      </c>
      <c r="AB157" s="92" t="s">
        <v>209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211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243</v>
      </c>
      <c r="O158" s="116" t="s">
        <v>243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NOVEMBER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OCTOBER!G148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NOVEMBER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NOVEMBER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270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491</v>
      </c>
      <c r="O202" s="109" t="s">
        <v>494</v>
      </c>
      <c r="P202" s="173"/>
      <c r="Q202" s="112" t="s">
        <v>278</v>
      </c>
      <c r="R202" s="170" t="s">
        <v>279</v>
      </c>
      <c r="S202" s="111"/>
      <c r="T202" s="70"/>
      <c r="U202" s="480" t="s">
        <v>271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210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246</v>
      </c>
      <c r="J203" s="92" t="s">
        <v>21</v>
      </c>
      <c r="K203" s="91" t="s">
        <v>22</v>
      </c>
      <c r="L203" s="112" t="s">
        <v>240</v>
      </c>
      <c r="M203" s="112" t="s">
        <v>241</v>
      </c>
      <c r="N203" s="112" t="s">
        <v>492</v>
      </c>
      <c r="O203" s="109" t="s">
        <v>493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267</v>
      </c>
      <c r="AA203" s="92" t="s">
        <v>137</v>
      </c>
      <c r="AB203" s="92" t="s">
        <v>209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211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243</v>
      </c>
      <c r="O204" s="116" t="s">
        <v>243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NOVEMBER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OCTOBER!G194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NOVEMBER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NOVEMBER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244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270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491</v>
      </c>
      <c r="O248" s="109" t="s">
        <v>494</v>
      </c>
      <c r="P248" s="173"/>
      <c r="Q248" s="112" t="s">
        <v>278</v>
      </c>
      <c r="R248" s="170" t="s">
        <v>279</v>
      </c>
      <c r="S248" s="111"/>
      <c r="T248" s="70"/>
      <c r="U248" s="480" t="s">
        <v>271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210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246</v>
      </c>
      <c r="J249" s="92" t="s">
        <v>21</v>
      </c>
      <c r="K249" s="91" t="s">
        <v>22</v>
      </c>
      <c r="L249" s="112" t="s">
        <v>240</v>
      </c>
      <c r="M249" s="112" t="s">
        <v>241</v>
      </c>
      <c r="N249" s="112" t="s">
        <v>492</v>
      </c>
      <c r="O249" s="109" t="s">
        <v>493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267</v>
      </c>
      <c r="AA249" s="92" t="s">
        <v>137</v>
      </c>
      <c r="AB249" s="92" t="s">
        <v>209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211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243</v>
      </c>
      <c r="O250" s="116" t="s">
        <v>243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NOVEMBER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OCTOBER!G240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NOVEMBER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NOVEMBER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270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491</v>
      </c>
      <c r="O294" s="109" t="s">
        <v>494</v>
      </c>
      <c r="P294" s="173"/>
      <c r="Q294" s="112" t="s">
        <v>278</v>
      </c>
      <c r="R294" s="170" t="s">
        <v>279</v>
      </c>
      <c r="S294" s="111"/>
      <c r="T294" s="70"/>
      <c r="U294" s="480" t="s">
        <v>271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210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246</v>
      </c>
      <c r="J295" s="92" t="s">
        <v>21</v>
      </c>
      <c r="K295" s="91" t="s">
        <v>22</v>
      </c>
      <c r="L295" s="112" t="s">
        <v>240</v>
      </c>
      <c r="M295" s="112" t="s">
        <v>241</v>
      </c>
      <c r="N295" s="112" t="s">
        <v>492</v>
      </c>
      <c r="O295" s="109" t="s">
        <v>493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267</v>
      </c>
      <c r="AA295" s="92" t="s">
        <v>137</v>
      </c>
      <c r="AB295" s="92" t="s">
        <v>209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211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243</v>
      </c>
      <c r="O296" s="116" t="s">
        <v>243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NOVEMBER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OCTOBER!G286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NOVEMBER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NOVEMBER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270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491</v>
      </c>
      <c r="O340" s="109" t="s">
        <v>494</v>
      </c>
      <c r="P340" s="173"/>
      <c r="Q340" s="112" t="s">
        <v>278</v>
      </c>
      <c r="R340" s="170" t="s">
        <v>279</v>
      </c>
      <c r="S340" s="111"/>
      <c r="T340" s="70"/>
      <c r="U340" s="480" t="s">
        <v>271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210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246</v>
      </c>
      <c r="J341" s="92" t="s">
        <v>21</v>
      </c>
      <c r="K341" s="91" t="s">
        <v>22</v>
      </c>
      <c r="L341" s="112" t="s">
        <v>240</v>
      </c>
      <c r="M341" s="112" t="s">
        <v>241</v>
      </c>
      <c r="N341" s="112" t="s">
        <v>492</v>
      </c>
      <c r="O341" s="109" t="s">
        <v>493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267</v>
      </c>
      <c r="AA341" s="92" t="s">
        <v>137</v>
      </c>
      <c r="AB341" s="92" t="s">
        <v>209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211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243</v>
      </c>
      <c r="O342" s="116" t="s">
        <v>243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NOVEMBER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OCTOBER!G332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NOVEMBER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NOVEMBER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270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491</v>
      </c>
      <c r="O386" s="109" t="s">
        <v>494</v>
      </c>
      <c r="P386" s="173"/>
      <c r="Q386" s="112" t="s">
        <v>278</v>
      </c>
      <c r="R386" s="170" t="s">
        <v>279</v>
      </c>
      <c r="S386" s="111"/>
      <c r="T386" s="70"/>
      <c r="U386" s="480" t="s">
        <v>271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210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246</v>
      </c>
      <c r="J387" s="92" t="s">
        <v>21</v>
      </c>
      <c r="K387" s="91" t="s">
        <v>22</v>
      </c>
      <c r="L387" s="112" t="s">
        <v>240</v>
      </c>
      <c r="M387" s="112" t="s">
        <v>241</v>
      </c>
      <c r="N387" s="112" t="s">
        <v>492</v>
      </c>
      <c r="O387" s="109" t="s">
        <v>493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267</v>
      </c>
      <c r="AA387" s="92" t="s">
        <v>137</v>
      </c>
      <c r="AB387" s="92" t="s">
        <v>209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211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243</v>
      </c>
      <c r="O388" s="116" t="s">
        <v>243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NOVEMBER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OCTOBER!G378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NOVEMBER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NOVEMBER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270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491</v>
      </c>
      <c r="O432" s="109" t="s">
        <v>494</v>
      </c>
      <c r="P432" s="173"/>
      <c r="Q432" s="112" t="s">
        <v>278</v>
      </c>
      <c r="R432" s="170" t="s">
        <v>279</v>
      </c>
      <c r="S432" s="111"/>
      <c r="T432" s="70"/>
      <c r="U432" s="480" t="s">
        <v>271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210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246</v>
      </c>
      <c r="J433" s="92" t="s">
        <v>21</v>
      </c>
      <c r="K433" s="91" t="s">
        <v>22</v>
      </c>
      <c r="L433" s="112" t="s">
        <v>240</v>
      </c>
      <c r="M433" s="112" t="s">
        <v>241</v>
      </c>
      <c r="N433" s="112" t="s">
        <v>492</v>
      </c>
      <c r="O433" s="109" t="s">
        <v>493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267</v>
      </c>
      <c r="AA433" s="92" t="s">
        <v>137</v>
      </c>
      <c r="AB433" s="92" t="s">
        <v>209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211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243</v>
      </c>
      <c r="O434" s="116" t="s">
        <v>243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NOVEMBER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126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261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177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487</v>
      </c>
      <c r="U471" s="531"/>
      <c r="V471" s="531"/>
      <c r="W471" s="532"/>
      <c r="X471" s="392"/>
      <c r="Y471" s="530" t="s">
        <v>487</v>
      </c>
      <c r="Z471" s="531"/>
      <c r="AA471" s="531"/>
      <c r="AB471" s="532"/>
      <c r="AC471" s="393"/>
      <c r="AD471" s="530" t="s">
        <v>487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262</v>
      </c>
      <c r="C472" s="57" t="s">
        <v>130</v>
      </c>
      <c r="D472" s="57" t="s">
        <v>262</v>
      </c>
      <c r="E472" s="57" t="s">
        <v>130</v>
      </c>
      <c r="F472" s="57" t="s">
        <v>262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251</v>
      </c>
      <c r="U472" s="526">
        <f>OCTOBER!U472</f>
        <v>0</v>
      </c>
      <c r="V472" s="526"/>
      <c r="W472" s="527"/>
      <c r="X472" s="392"/>
      <c r="Y472" s="394" t="s">
        <v>247</v>
      </c>
      <c r="Z472" s="526">
        <f>OCTOBER!Z472</f>
        <v>0</v>
      </c>
      <c r="AA472" s="526"/>
      <c r="AB472" s="527"/>
      <c r="AC472" s="393"/>
      <c r="AD472" s="394" t="s">
        <v>391</v>
      </c>
      <c r="AE472" s="526">
        <f>OCTOBER!AE472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178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212</v>
      </c>
      <c r="U473" s="526">
        <f>OCTOBER!U473</f>
        <v>0</v>
      </c>
      <c r="V473" s="526"/>
      <c r="W473" s="527"/>
      <c r="X473" s="392"/>
      <c r="Y473" s="394" t="s">
        <v>212</v>
      </c>
      <c r="Z473" s="526">
        <f>OCTOBER!Z473</f>
        <v>0</v>
      </c>
      <c r="AA473" s="526"/>
      <c r="AB473" s="527"/>
      <c r="AC473" s="393"/>
      <c r="AD473" s="394" t="s">
        <v>212</v>
      </c>
      <c r="AE473" s="526">
        <f>OCTOBER!AE473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269</v>
      </c>
      <c r="U474" s="526">
        <f>OCTOBER!U474</f>
        <v>0</v>
      </c>
      <c r="V474" s="526"/>
      <c r="W474" s="527"/>
      <c r="X474" s="392"/>
      <c r="Y474" s="394" t="s">
        <v>269</v>
      </c>
      <c r="Z474" s="526">
        <f>OCTOBER!Z474</f>
        <v>0</v>
      </c>
      <c r="AA474" s="526"/>
      <c r="AB474" s="527"/>
      <c r="AC474" s="393"/>
      <c r="AD474" s="394" t="s">
        <v>269</v>
      </c>
      <c r="AE474" s="526">
        <f>OCTOBER!AE474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213</v>
      </c>
      <c r="U475" s="528">
        <f>OCTOBER!U479</f>
        <v>0</v>
      </c>
      <c r="V475" s="528"/>
      <c r="W475" s="395"/>
      <c r="X475" s="392"/>
      <c r="Y475" s="394" t="s">
        <v>213</v>
      </c>
      <c r="Z475" s="528">
        <f>OCTOBER!Z479</f>
        <v>0</v>
      </c>
      <c r="AA475" s="528"/>
      <c r="AB475" s="395"/>
      <c r="AC475" s="393"/>
      <c r="AD475" s="394" t="s">
        <v>213</v>
      </c>
      <c r="AE475" s="528">
        <f>OCTOBER!AE479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214</v>
      </c>
      <c r="U476" s="529">
        <v>0</v>
      </c>
      <c r="V476" s="529"/>
      <c r="W476" s="395"/>
      <c r="X476" s="392"/>
      <c r="Y476" s="394" t="s">
        <v>214</v>
      </c>
      <c r="Z476" s="529">
        <v>0</v>
      </c>
      <c r="AA476" s="529"/>
      <c r="AB476" s="395"/>
      <c r="AC476" s="393"/>
      <c r="AD476" s="394" t="s">
        <v>214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215</v>
      </c>
      <c r="U477" s="529">
        <v>0</v>
      </c>
      <c r="V477" s="529"/>
      <c r="W477" s="395"/>
      <c r="X477" s="392"/>
      <c r="Y477" s="394" t="s">
        <v>215</v>
      </c>
      <c r="Z477" s="529">
        <v>0</v>
      </c>
      <c r="AA477" s="529"/>
      <c r="AB477" s="395"/>
      <c r="AC477" s="393"/>
      <c r="AD477" s="394" t="s">
        <v>215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179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216</v>
      </c>
      <c r="U478" s="529">
        <v>0</v>
      </c>
      <c r="V478" s="529"/>
      <c r="W478" s="395"/>
      <c r="X478" s="392"/>
      <c r="Y478" s="394" t="s">
        <v>216</v>
      </c>
      <c r="Z478" s="529">
        <v>0</v>
      </c>
      <c r="AA478" s="529"/>
      <c r="AB478" s="395"/>
      <c r="AC478" s="393"/>
      <c r="AD478" s="394" t="s">
        <v>216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233</v>
      </c>
      <c r="U479" s="528">
        <f>U475+U476+U477-U478</f>
        <v>0</v>
      </c>
      <c r="V479" s="528"/>
      <c r="W479" s="395"/>
      <c r="X479" s="392"/>
      <c r="Y479" s="394" t="s">
        <v>233</v>
      </c>
      <c r="Z479" s="528">
        <f>Z475+Z476+Z477-Z478</f>
        <v>0</v>
      </c>
      <c r="AA479" s="528"/>
      <c r="AB479" s="395"/>
      <c r="AC479" s="393"/>
      <c r="AD479" s="394" t="s">
        <v>233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180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289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252</v>
      </c>
      <c r="U482" s="526">
        <f>OCTOBER!U482</f>
        <v>0</v>
      </c>
      <c r="V482" s="526"/>
      <c r="W482" s="527"/>
      <c r="X482" s="392"/>
      <c r="Y482" s="394" t="s">
        <v>248</v>
      </c>
      <c r="Z482" s="526">
        <f>OCTOBER!Z482</f>
        <v>0</v>
      </c>
      <c r="AA482" s="526"/>
      <c r="AB482" s="527"/>
      <c r="AC482" s="393"/>
      <c r="AD482" s="394" t="s">
        <v>392</v>
      </c>
      <c r="AE482" s="526">
        <f>OCTOBER!AE482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272</v>
      </c>
      <c r="L483" s="486"/>
      <c r="M483" s="486"/>
      <c r="N483" s="486"/>
      <c r="O483" s="489">
        <f>H514</f>
        <v>0</v>
      </c>
      <c r="P483" s="489"/>
      <c r="Q483" s="131"/>
      <c r="R483" s="59" t="s">
        <v>239</v>
      </c>
      <c r="S483" s="59"/>
      <c r="T483" s="394" t="s">
        <v>212</v>
      </c>
      <c r="U483" s="526">
        <f>OCTOBER!U483</f>
        <v>0</v>
      </c>
      <c r="V483" s="526"/>
      <c r="W483" s="527"/>
      <c r="X483" s="392"/>
      <c r="Y483" s="394" t="s">
        <v>212</v>
      </c>
      <c r="Z483" s="526">
        <f>OCTOBER!Z483</f>
        <v>0</v>
      </c>
      <c r="AA483" s="526"/>
      <c r="AB483" s="527"/>
      <c r="AC483" s="398"/>
      <c r="AD483" s="394" t="s">
        <v>212</v>
      </c>
      <c r="AE483" s="526">
        <f>OCTOBER!AE483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269</v>
      </c>
      <c r="U484" s="526">
        <f>OCTOBER!U484</f>
        <v>0</v>
      </c>
      <c r="V484" s="526"/>
      <c r="W484" s="527"/>
      <c r="X484" s="392"/>
      <c r="Y484" s="394" t="s">
        <v>269</v>
      </c>
      <c r="Z484" s="526">
        <f>OCTOBER!Z484</f>
        <v>0</v>
      </c>
      <c r="AA484" s="526"/>
      <c r="AB484" s="527"/>
      <c r="AC484" s="399"/>
      <c r="AD484" s="394" t="s">
        <v>269</v>
      </c>
      <c r="AE484" s="526">
        <f>OCTOBER!AE484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422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213</v>
      </c>
      <c r="U485" s="528">
        <f>OCTOBER!U489</f>
        <v>0</v>
      </c>
      <c r="V485" s="528"/>
      <c r="W485" s="395"/>
      <c r="X485" s="392"/>
      <c r="Y485" s="394" t="s">
        <v>213</v>
      </c>
      <c r="Z485" s="528">
        <f>OCTOBER!Z489</f>
        <v>0</v>
      </c>
      <c r="AA485" s="528"/>
      <c r="AB485" s="395"/>
      <c r="AC485" s="393"/>
      <c r="AD485" s="394" t="s">
        <v>213</v>
      </c>
      <c r="AE485" s="528">
        <f>OCTOBER!AE489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214</v>
      </c>
      <c r="U486" s="529">
        <v>0</v>
      </c>
      <c r="V486" s="529"/>
      <c r="W486" s="395"/>
      <c r="X486" s="392"/>
      <c r="Y486" s="394" t="s">
        <v>214</v>
      </c>
      <c r="Z486" s="529">
        <v>0</v>
      </c>
      <c r="AA486" s="529"/>
      <c r="AB486" s="395"/>
      <c r="AC486" s="393"/>
      <c r="AD486" s="394" t="s">
        <v>214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215</v>
      </c>
      <c r="U487" s="529">
        <v>0</v>
      </c>
      <c r="V487" s="529"/>
      <c r="W487" s="395"/>
      <c r="X487" s="392"/>
      <c r="Y487" s="394" t="s">
        <v>215</v>
      </c>
      <c r="Z487" s="529">
        <v>0</v>
      </c>
      <c r="AA487" s="529"/>
      <c r="AB487" s="395"/>
      <c r="AC487" s="392"/>
      <c r="AD487" s="394" t="s">
        <v>215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216</v>
      </c>
      <c r="U488" s="529">
        <v>0</v>
      </c>
      <c r="V488" s="529"/>
      <c r="W488" s="395"/>
      <c r="X488" s="392"/>
      <c r="Y488" s="394" t="s">
        <v>216</v>
      </c>
      <c r="Z488" s="529">
        <v>0</v>
      </c>
      <c r="AA488" s="529"/>
      <c r="AB488" s="395"/>
      <c r="AC488" s="392"/>
      <c r="AD488" s="394" t="s">
        <v>216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11/30</v>
      </c>
      <c r="U489" s="528">
        <f>U485+U486+U487-U488</f>
        <v>0</v>
      </c>
      <c r="V489" s="528"/>
      <c r="W489" s="395"/>
      <c r="X489" s="392"/>
      <c r="Y489" s="394" t="str">
        <f>Y479</f>
        <v>AS OF 11/30</v>
      </c>
      <c r="Z489" s="528">
        <f>Z485+Z486+Z487-Z488</f>
        <v>0</v>
      </c>
      <c r="AA489" s="528"/>
      <c r="AB489" s="395"/>
      <c r="AC489" s="392"/>
      <c r="AD489" s="394" t="str">
        <f>AD479</f>
        <v>AS OF 11/30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253</v>
      </c>
      <c r="U492" s="526">
        <f>OCTOBER!U492</f>
        <v>0</v>
      </c>
      <c r="V492" s="526"/>
      <c r="W492" s="527"/>
      <c r="X492" s="392"/>
      <c r="Y492" s="394" t="s">
        <v>249</v>
      </c>
      <c r="Z492" s="526">
        <f>OCTOBER!Z492</f>
        <v>0</v>
      </c>
      <c r="AA492" s="526"/>
      <c r="AB492" s="527"/>
      <c r="AC492" s="393"/>
      <c r="AD492" s="394" t="s">
        <v>393</v>
      </c>
      <c r="AE492" s="526">
        <f>OCTOBER!AE492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212</v>
      </c>
      <c r="U493" s="526">
        <f>OCTOBER!U493</f>
        <v>0</v>
      </c>
      <c r="V493" s="526"/>
      <c r="W493" s="527"/>
      <c r="X493" s="392"/>
      <c r="Y493" s="394" t="s">
        <v>212</v>
      </c>
      <c r="Z493" s="526">
        <f>OCTOBER!Z493</f>
        <v>0</v>
      </c>
      <c r="AA493" s="526"/>
      <c r="AB493" s="527"/>
      <c r="AC493" s="398"/>
      <c r="AD493" s="394" t="s">
        <v>212</v>
      </c>
      <c r="AE493" s="526">
        <f>OCTOBER!AE493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269</v>
      </c>
      <c r="U494" s="526">
        <f>OCTOBER!U494</f>
        <v>0</v>
      </c>
      <c r="V494" s="526"/>
      <c r="W494" s="527"/>
      <c r="X494" s="392"/>
      <c r="Y494" s="394" t="s">
        <v>269</v>
      </c>
      <c r="Z494" s="526">
        <f>OCTOBER!Z494</f>
        <v>0</v>
      </c>
      <c r="AA494" s="526"/>
      <c r="AB494" s="527"/>
      <c r="AC494" s="399"/>
      <c r="AD494" s="394" t="s">
        <v>269</v>
      </c>
      <c r="AE494" s="526">
        <f>OCTOBER!AE494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213</v>
      </c>
      <c r="U495" s="528">
        <f>OCTOBER!U499</f>
        <v>0</v>
      </c>
      <c r="V495" s="528"/>
      <c r="W495" s="395"/>
      <c r="X495" s="392"/>
      <c r="Y495" s="394" t="s">
        <v>213</v>
      </c>
      <c r="Z495" s="528">
        <f>OCTOBER!Z499</f>
        <v>0</v>
      </c>
      <c r="AA495" s="528"/>
      <c r="AB495" s="395"/>
      <c r="AC495" s="392"/>
      <c r="AD495" s="394" t="s">
        <v>213</v>
      </c>
      <c r="AE495" s="528">
        <f>OCTOBER!AE499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214</v>
      </c>
      <c r="U496" s="529">
        <v>0</v>
      </c>
      <c r="V496" s="529"/>
      <c r="W496" s="395"/>
      <c r="X496" s="392"/>
      <c r="Y496" s="394" t="s">
        <v>214</v>
      </c>
      <c r="Z496" s="529">
        <v>0</v>
      </c>
      <c r="AA496" s="529"/>
      <c r="AB496" s="395"/>
      <c r="AC496" s="392"/>
      <c r="AD496" s="394" t="s">
        <v>214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215</v>
      </c>
      <c r="U497" s="529">
        <v>0</v>
      </c>
      <c r="V497" s="529"/>
      <c r="W497" s="395"/>
      <c r="X497" s="392"/>
      <c r="Y497" s="394" t="s">
        <v>215</v>
      </c>
      <c r="Z497" s="529">
        <v>0</v>
      </c>
      <c r="AA497" s="529"/>
      <c r="AB497" s="395"/>
      <c r="AC497" s="392"/>
      <c r="AD497" s="394" t="s">
        <v>215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216</v>
      </c>
      <c r="U498" s="529">
        <v>0</v>
      </c>
      <c r="V498" s="529"/>
      <c r="W498" s="395"/>
      <c r="X498" s="392"/>
      <c r="Y498" s="394" t="s">
        <v>216</v>
      </c>
      <c r="Z498" s="529">
        <v>0</v>
      </c>
      <c r="AA498" s="529"/>
      <c r="AB498" s="395"/>
      <c r="AC498" s="392"/>
      <c r="AD498" s="394" t="s">
        <v>216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11/30</v>
      </c>
      <c r="U499" s="528">
        <f>U495+U496+U497-U498</f>
        <v>0</v>
      </c>
      <c r="V499" s="528"/>
      <c r="W499" s="395"/>
      <c r="X499" s="392"/>
      <c r="Y499" s="394" t="str">
        <f>Y489</f>
        <v>AS OF 11/30</v>
      </c>
      <c r="Z499" s="528">
        <f>Z495+Z496+Z497-Z498</f>
        <v>0</v>
      </c>
      <c r="AA499" s="528"/>
      <c r="AB499" s="395"/>
      <c r="AC499" s="392"/>
      <c r="AD499" s="394" t="str">
        <f>AD489</f>
        <v>AS OF 11/30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254</v>
      </c>
      <c r="U502" s="526">
        <f>OCTOBER!U502</f>
        <v>0</v>
      </c>
      <c r="V502" s="526"/>
      <c r="W502" s="527"/>
      <c r="X502" s="392"/>
      <c r="Y502" s="394" t="s">
        <v>250</v>
      </c>
      <c r="Z502" s="526">
        <f>OCTOBER!Z502</f>
        <v>0</v>
      </c>
      <c r="AA502" s="526"/>
      <c r="AB502" s="527"/>
      <c r="AC502" s="393"/>
      <c r="AD502" s="394" t="s">
        <v>442</v>
      </c>
      <c r="AE502" s="526">
        <f>OCTOBER!AE502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212</v>
      </c>
      <c r="U503" s="526">
        <f>OCTOBER!U503</f>
        <v>0</v>
      </c>
      <c r="V503" s="526"/>
      <c r="W503" s="527"/>
      <c r="X503" s="392"/>
      <c r="Y503" s="394" t="s">
        <v>212</v>
      </c>
      <c r="Z503" s="526">
        <f>OCTOBER!Z503</f>
        <v>0</v>
      </c>
      <c r="AA503" s="526"/>
      <c r="AB503" s="527"/>
      <c r="AC503" s="398"/>
      <c r="AD503" s="394" t="s">
        <v>212</v>
      </c>
      <c r="AE503" s="526">
        <f>OCTOBER!AE503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269</v>
      </c>
      <c r="U504" s="526">
        <f>OCTOBER!U504</f>
        <v>0</v>
      </c>
      <c r="V504" s="526"/>
      <c r="W504" s="527"/>
      <c r="X504" s="392"/>
      <c r="Y504" s="394" t="s">
        <v>269</v>
      </c>
      <c r="Z504" s="526">
        <f>OCTOBER!Z504</f>
        <v>0</v>
      </c>
      <c r="AA504" s="526"/>
      <c r="AB504" s="527"/>
      <c r="AC504" s="399"/>
      <c r="AD504" s="394" t="s">
        <v>269</v>
      </c>
      <c r="AE504" s="526">
        <f>OCTOBER!AE504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213</v>
      </c>
      <c r="U505" s="528">
        <f>OCTOBER!U509</f>
        <v>0</v>
      </c>
      <c r="V505" s="528"/>
      <c r="W505" s="395"/>
      <c r="X505" s="392"/>
      <c r="Y505" s="394" t="s">
        <v>213</v>
      </c>
      <c r="Z505" s="528">
        <f>OCTOBER!Z509</f>
        <v>0</v>
      </c>
      <c r="AA505" s="528"/>
      <c r="AB505" s="395"/>
      <c r="AC505" s="392"/>
      <c r="AD505" s="394" t="s">
        <v>213</v>
      </c>
      <c r="AE505" s="528">
        <f>OCTOBER!AE509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214</v>
      </c>
      <c r="U506" s="529">
        <v>0</v>
      </c>
      <c r="V506" s="529"/>
      <c r="W506" s="395"/>
      <c r="X506" s="392"/>
      <c r="Y506" s="394" t="s">
        <v>214</v>
      </c>
      <c r="Z506" s="529">
        <v>0</v>
      </c>
      <c r="AA506" s="529"/>
      <c r="AB506" s="395"/>
      <c r="AC506" s="392"/>
      <c r="AD506" s="394" t="s">
        <v>214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215</v>
      </c>
      <c r="U507" s="529">
        <v>0</v>
      </c>
      <c r="V507" s="529"/>
      <c r="W507" s="395"/>
      <c r="X507" s="392"/>
      <c r="Y507" s="394" t="s">
        <v>215</v>
      </c>
      <c r="Z507" s="529">
        <v>0</v>
      </c>
      <c r="AA507" s="529"/>
      <c r="AB507" s="395"/>
      <c r="AC507" s="392"/>
      <c r="AD507" s="394" t="s">
        <v>215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216</v>
      </c>
      <c r="U508" s="529">
        <v>0</v>
      </c>
      <c r="V508" s="529"/>
      <c r="W508" s="395"/>
      <c r="X508" s="392"/>
      <c r="Y508" s="394" t="s">
        <v>216</v>
      </c>
      <c r="Z508" s="529">
        <v>0</v>
      </c>
      <c r="AA508" s="529"/>
      <c r="AB508" s="395"/>
      <c r="AC508" s="392"/>
      <c r="AD508" s="394" t="s">
        <v>216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11/30</v>
      </c>
      <c r="U509" s="528">
        <f>U505+U506+U507-U508</f>
        <v>0</v>
      </c>
      <c r="V509" s="528"/>
      <c r="W509" s="395"/>
      <c r="X509" s="392"/>
      <c r="Y509" s="394" t="str">
        <f>Y499</f>
        <v>AS OF 11/30</v>
      </c>
      <c r="Z509" s="528">
        <f>Z505+Z506+Z507-Z508</f>
        <v>0</v>
      </c>
      <c r="AA509" s="528"/>
      <c r="AB509" s="395"/>
      <c r="AC509" s="392"/>
      <c r="AD509" s="394" t="str">
        <f>AD499</f>
        <v>AS OF 11/30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276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87i05ZQ3qgVTH+HClyUuoLczBP6PluXGl5cFpwQ6rTJKbgPsqcW/stEiIHbBZY0gStSrKe0Is23UijL1NjfdFg==" saltValue="rohSaXZA94LWgrJAXWL5LQ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A1:K51"/>
  <sheetViews>
    <sheetView showGridLines="0" topLeftCell="A4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375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373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244</v>
      </c>
      <c r="B5" s="49"/>
      <c r="C5" s="49"/>
      <c r="D5" s="49"/>
      <c r="E5" s="49"/>
      <c r="F5" s="49"/>
      <c r="G5" s="389" t="s">
        <v>441</v>
      </c>
      <c r="H5" s="209" t="s">
        <v>297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323</v>
      </c>
      <c r="B7" s="49"/>
      <c r="C7" s="49"/>
      <c r="D7" s="49"/>
      <c r="E7" s="49"/>
      <c r="F7" s="49"/>
      <c r="G7" s="49"/>
      <c r="H7" s="49"/>
      <c r="I7" s="49" t="s">
        <v>324</v>
      </c>
      <c r="J7" s="210">
        <f>OctRpt!J39</f>
        <v>0</v>
      </c>
      <c r="K7" s="49"/>
    </row>
    <row r="8" spans="1:11" ht="15.6" customHeight="1" x14ac:dyDescent="0.2">
      <c r="A8" s="198" t="s">
        <v>325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326</v>
      </c>
      <c r="B9" s="49"/>
      <c r="C9" s="49"/>
      <c r="D9" s="49"/>
      <c r="E9" s="49"/>
      <c r="F9" s="49"/>
      <c r="G9" s="49"/>
      <c r="H9" s="49"/>
      <c r="I9" s="212">
        <f>SUM(NOVEMBER!$B$7)</f>
        <v>0</v>
      </c>
      <c r="J9" s="213"/>
      <c r="K9" s="49"/>
    </row>
    <row r="10" spans="1:11" ht="15.6" customHeight="1" x14ac:dyDescent="0.2">
      <c r="A10" s="49" t="s">
        <v>390</v>
      </c>
      <c r="B10" s="49"/>
      <c r="C10" s="49"/>
      <c r="D10" s="49"/>
      <c r="E10" s="49"/>
      <c r="F10" s="49"/>
      <c r="G10" s="49"/>
      <c r="H10" s="49"/>
      <c r="I10" s="214">
        <f>SUM(NOVEMBER!$C$7)</f>
        <v>0</v>
      </c>
      <c r="J10" s="213"/>
      <c r="K10" s="49"/>
    </row>
    <row r="11" spans="1:11" ht="15.6" customHeight="1" x14ac:dyDescent="0.2">
      <c r="A11" s="49" t="s">
        <v>327</v>
      </c>
      <c r="B11" s="49"/>
      <c r="C11" s="49"/>
      <c r="D11" s="49"/>
      <c r="E11" s="49"/>
      <c r="F11" s="49"/>
      <c r="G11" s="49"/>
      <c r="H11" s="49"/>
      <c r="I11" s="214">
        <f>SUM(NOVEMBER!$D$7)</f>
        <v>0</v>
      </c>
      <c r="J11" s="213"/>
      <c r="K11" s="49"/>
    </row>
    <row r="12" spans="1:11" ht="15.6" customHeight="1" x14ac:dyDescent="0.2">
      <c r="A12" s="49" t="s">
        <v>328</v>
      </c>
      <c r="B12" s="49"/>
      <c r="C12" s="49"/>
      <c r="D12" s="49"/>
      <c r="E12" s="49"/>
      <c r="F12" s="49"/>
      <c r="G12" s="49"/>
      <c r="H12" s="49"/>
      <c r="I12" s="214">
        <f>SUM(NOVEMBER!$E$7)</f>
        <v>0</v>
      </c>
      <c r="J12" s="213"/>
      <c r="K12" s="49"/>
    </row>
    <row r="13" spans="1:11" ht="15.6" customHeight="1" x14ac:dyDescent="0.2">
      <c r="A13" s="49" t="s">
        <v>299</v>
      </c>
      <c r="B13" s="49"/>
      <c r="C13" s="49"/>
      <c r="D13" s="49"/>
      <c r="E13" s="49"/>
      <c r="F13" s="49"/>
      <c r="G13" s="49"/>
      <c r="H13" s="49"/>
      <c r="I13" s="214">
        <f>SUM(NOVEMBER!$F$7)</f>
        <v>0</v>
      </c>
      <c r="J13" s="213"/>
      <c r="K13" s="49"/>
    </row>
    <row r="14" spans="1:11" ht="15.6" customHeight="1" x14ac:dyDescent="0.2">
      <c r="A14" s="49" t="s">
        <v>329</v>
      </c>
      <c r="B14" s="49"/>
      <c r="C14" s="49"/>
      <c r="D14" s="49"/>
      <c r="E14" s="49"/>
      <c r="F14" s="49"/>
      <c r="G14" s="49"/>
      <c r="H14" s="49"/>
      <c r="I14" s="214">
        <f>SUM(NOVEMBER!$L$7:$O$7)</f>
        <v>0</v>
      </c>
      <c r="J14" s="213"/>
      <c r="K14" s="49"/>
    </row>
    <row r="15" spans="1:11" ht="15.6" customHeight="1" x14ac:dyDescent="0.2">
      <c r="A15" s="49"/>
      <c r="B15" s="49" t="s">
        <v>330</v>
      </c>
      <c r="C15" s="49" t="s">
        <v>300</v>
      </c>
      <c r="D15" s="49"/>
      <c r="E15" s="49"/>
      <c r="F15" s="49"/>
      <c r="G15" s="49"/>
      <c r="H15" s="49"/>
      <c r="I15" s="214">
        <f>SUM(NOVEMBER!$Q$7:$R$7)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301</v>
      </c>
      <c r="D16" s="49"/>
      <c r="E16" s="49"/>
      <c r="F16" s="49"/>
      <c r="G16" s="49"/>
      <c r="H16" s="49"/>
      <c r="I16" s="215">
        <f>SUM(NOVEMBER!$P$7)</f>
        <v>0</v>
      </c>
      <c r="J16" s="213"/>
      <c r="K16" s="49"/>
    </row>
    <row r="17" spans="1:11" ht="15.6" customHeight="1" thickBot="1" x14ac:dyDescent="0.25">
      <c r="A17" s="49"/>
      <c r="B17" s="198" t="s">
        <v>331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332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244</v>
      </c>
      <c r="K19" s="49"/>
    </row>
    <row r="20" spans="1:11" ht="15.6" customHeight="1" x14ac:dyDescent="0.2">
      <c r="A20" s="49" t="s">
        <v>333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303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334</v>
      </c>
      <c r="B22" s="49"/>
      <c r="C22" s="49"/>
      <c r="D22" s="49"/>
      <c r="E22" s="49"/>
      <c r="F22" s="49"/>
      <c r="G22" s="49"/>
      <c r="H22" s="210">
        <f>SUM(NOVEMBER!$U$7)</f>
        <v>0</v>
      </c>
      <c r="I22" s="49"/>
      <c r="J22" s="213"/>
      <c r="K22" s="49"/>
    </row>
    <row r="23" spans="1:11" ht="15.6" customHeight="1" x14ac:dyDescent="0.2">
      <c r="A23" s="49" t="s">
        <v>335</v>
      </c>
      <c r="B23" s="49"/>
      <c r="C23" s="49"/>
      <c r="D23" s="49"/>
      <c r="E23" s="49"/>
      <c r="F23" s="49"/>
      <c r="G23" s="49"/>
      <c r="H23" s="218">
        <f>SUM(NOVEMBER!$V$7)</f>
        <v>0</v>
      </c>
      <c r="I23" s="49"/>
      <c r="J23" s="213"/>
      <c r="K23" s="49"/>
    </row>
    <row r="24" spans="1:11" ht="15.6" customHeight="1" thickBot="1" x14ac:dyDescent="0.25">
      <c r="A24" s="49" t="s">
        <v>336</v>
      </c>
      <c r="B24" s="49"/>
      <c r="C24" s="49"/>
      <c r="D24" s="49"/>
      <c r="E24" s="49"/>
      <c r="F24" s="49"/>
      <c r="G24" s="49"/>
      <c r="H24" s="218">
        <f>SUM(NOVEMBER!$W$7:'NOVEMBER'!$X$7)</f>
        <v>0</v>
      </c>
      <c r="I24" s="49"/>
      <c r="J24" s="213"/>
      <c r="K24" s="49"/>
    </row>
    <row r="25" spans="1:11" ht="15.6" customHeight="1" thickBot="1" x14ac:dyDescent="0.25">
      <c r="A25" s="49" t="s">
        <v>337</v>
      </c>
      <c r="B25" s="49"/>
      <c r="C25" s="49"/>
      <c r="D25" s="49"/>
      <c r="E25" s="49"/>
      <c r="F25" s="49"/>
      <c r="G25" s="49"/>
      <c r="H25" s="215">
        <f>SUM(NOVEMBER!$Y$7)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304</v>
      </c>
      <c r="B26" s="49"/>
      <c r="C26" s="49"/>
      <c r="D26" s="49"/>
      <c r="E26" s="49"/>
      <c r="F26" s="49"/>
      <c r="G26" s="49"/>
      <c r="H26" s="49"/>
      <c r="I26" s="214">
        <f>SUM(NOVEMBER!$Z$7)</f>
        <v>0</v>
      </c>
      <c r="J26" s="213"/>
      <c r="K26" s="49"/>
    </row>
    <row r="27" spans="1:11" ht="15.6" customHeight="1" x14ac:dyDescent="0.2">
      <c r="A27" s="49" t="s">
        <v>305</v>
      </c>
      <c r="B27" s="49"/>
      <c r="C27" s="49"/>
      <c r="D27" s="49"/>
      <c r="E27" s="49"/>
      <c r="F27" s="49"/>
      <c r="G27" s="49"/>
      <c r="H27" s="49"/>
      <c r="I27" s="214">
        <f>SUM(NOVEMBER!$AA$7)</f>
        <v>0</v>
      </c>
      <c r="J27" s="213"/>
      <c r="K27" s="49"/>
    </row>
    <row r="28" spans="1:11" ht="15.6" customHeight="1" x14ac:dyDescent="0.2">
      <c r="A28" s="49" t="s">
        <v>338</v>
      </c>
      <c r="B28" s="49"/>
      <c r="C28" s="49"/>
      <c r="D28" s="49"/>
      <c r="E28" s="49"/>
      <c r="F28" s="49"/>
      <c r="G28" s="49"/>
      <c r="H28" s="49"/>
      <c r="I28" s="214">
        <f>SUM(NOVEMBER!$AB$7)</f>
        <v>0</v>
      </c>
      <c r="J28" s="213"/>
      <c r="K28" s="49"/>
    </row>
    <row r="29" spans="1:11" ht="15.6" customHeight="1" x14ac:dyDescent="0.2">
      <c r="A29" s="49" t="s">
        <v>339</v>
      </c>
      <c r="B29" s="49"/>
      <c r="C29" s="49"/>
      <c r="D29" s="49"/>
      <c r="E29" s="49"/>
      <c r="F29" s="49"/>
      <c r="G29" s="49"/>
      <c r="H29" s="49"/>
      <c r="I29" s="214">
        <f>SUM(NOVEMBER!$AC$7)</f>
        <v>0</v>
      </c>
      <c r="J29" s="213"/>
      <c r="K29" s="49"/>
    </row>
    <row r="30" spans="1:11" ht="15.6" customHeight="1" x14ac:dyDescent="0.2">
      <c r="A30" s="49" t="s">
        <v>340</v>
      </c>
      <c r="B30" s="49"/>
      <c r="C30" s="49"/>
      <c r="D30" s="49"/>
      <c r="E30" s="49"/>
      <c r="F30" s="49"/>
      <c r="G30" s="49"/>
      <c r="H30" s="49"/>
      <c r="I30" s="214">
        <f>SUM(NOVEMBER!$AD$7)</f>
        <v>0</v>
      </c>
      <c r="J30" s="213"/>
      <c r="K30" s="49"/>
    </row>
    <row r="31" spans="1:11" ht="15.6" customHeight="1" x14ac:dyDescent="0.2">
      <c r="A31" s="49" t="s">
        <v>341</v>
      </c>
      <c r="B31" s="49"/>
      <c r="C31" s="49"/>
      <c r="D31" s="49"/>
      <c r="E31" s="49"/>
      <c r="F31" s="49"/>
      <c r="G31" s="49"/>
      <c r="H31" s="49"/>
      <c r="I31" s="214">
        <f>SUM(NOVEMBER!$AE$7)</f>
        <v>0</v>
      </c>
      <c r="J31" s="213"/>
      <c r="K31" s="49"/>
    </row>
    <row r="32" spans="1:11" ht="15.6" customHeight="1" x14ac:dyDescent="0.2">
      <c r="A32" s="49" t="s">
        <v>342</v>
      </c>
      <c r="B32" s="49"/>
      <c r="C32" s="49"/>
      <c r="D32" s="49"/>
      <c r="E32" s="49"/>
      <c r="F32" s="49"/>
      <c r="G32" s="49"/>
      <c r="H32" s="49"/>
      <c r="I32" s="214">
        <f>SUM(NOVEMBER!$AF$7)</f>
        <v>0</v>
      </c>
      <c r="J32" s="213"/>
      <c r="K32" s="49"/>
    </row>
    <row r="33" spans="1:11" ht="15.6" customHeight="1" x14ac:dyDescent="0.2">
      <c r="A33" s="49" t="s">
        <v>343</v>
      </c>
      <c r="B33" s="49"/>
      <c r="C33" s="49"/>
      <c r="D33" s="49"/>
      <c r="E33" s="49"/>
      <c r="F33" s="49"/>
      <c r="G33" s="49"/>
      <c r="H33" s="49"/>
      <c r="I33" s="214">
        <f>SUM(NOVEMBER!$AG$7)</f>
        <v>0</v>
      </c>
      <c r="J33" s="213"/>
      <c r="K33" s="49"/>
    </row>
    <row r="34" spans="1:11" ht="15.6" customHeight="1" x14ac:dyDescent="0.2">
      <c r="A34" s="49" t="s">
        <v>344</v>
      </c>
      <c r="B34" s="49"/>
      <c r="C34" s="49"/>
      <c r="D34" s="49"/>
      <c r="E34" s="49"/>
      <c r="F34" s="49"/>
      <c r="G34" s="49"/>
      <c r="H34" s="49"/>
      <c r="I34" s="214">
        <f>SUM(NOVEMBER!$AH$7)</f>
        <v>0</v>
      </c>
      <c r="J34" s="213"/>
      <c r="K34" s="49"/>
    </row>
    <row r="35" spans="1:11" ht="15.6" customHeight="1" x14ac:dyDescent="0.2">
      <c r="A35" s="49" t="s">
        <v>344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345</v>
      </c>
      <c r="B36" s="49"/>
      <c r="C36" s="49"/>
      <c r="D36" s="49"/>
      <c r="E36" s="49"/>
      <c r="F36" s="49"/>
      <c r="G36" s="49"/>
      <c r="H36" s="49"/>
      <c r="I36" s="214">
        <f>SUM(NOVEMBER!$AJ$7)</f>
        <v>0</v>
      </c>
      <c r="J36" s="213"/>
      <c r="K36" s="49"/>
    </row>
    <row r="37" spans="1:11" ht="15.6" customHeight="1" thickBot="1" x14ac:dyDescent="0.25">
      <c r="A37" s="49" t="s">
        <v>346</v>
      </c>
      <c r="B37" s="49"/>
      <c r="C37" s="49"/>
      <c r="D37" s="49"/>
      <c r="E37" s="49"/>
      <c r="F37" s="49"/>
      <c r="G37" s="49"/>
      <c r="H37" s="49"/>
      <c r="I37" s="215">
        <f>SUM(NOVEMBER!$AK$7)</f>
        <v>0</v>
      </c>
      <c r="J37" s="213"/>
      <c r="K37" s="49"/>
    </row>
    <row r="38" spans="1:11" ht="15.6" customHeight="1" thickBot="1" x14ac:dyDescent="0.25">
      <c r="A38" s="221" t="s">
        <v>347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306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348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349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350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244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351</v>
      </c>
      <c r="E46" s="49"/>
      <c r="F46" s="49"/>
      <c r="G46" s="49"/>
      <c r="H46" s="188"/>
      <c r="I46" s="188"/>
      <c r="J46" s="224" t="s">
        <v>352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244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353</v>
      </c>
      <c r="B49" s="21"/>
      <c r="C49" s="21" t="s">
        <v>354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355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356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WTI4yXEFKCKhw6qk6IoLACe4y+CBi9knVXaMBd+WAHyOirPsYY4IJCdLsZZkyGNYqHXriqG9jZVxooe/PZFTsQ==" saltValue="CE78B6GKVvE3gwhflWsdYg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491</v>
      </c>
      <c r="O4" s="78" t="s">
        <v>494</v>
      </c>
      <c r="P4" s="182"/>
      <c r="Q4" s="71" t="s">
        <v>278</v>
      </c>
      <c r="R4" s="73" t="s">
        <v>279</v>
      </c>
      <c r="S4" s="96"/>
      <c r="T4" s="475"/>
      <c r="U4" s="515" t="s">
        <v>271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210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208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246</v>
      </c>
      <c r="J5" s="71" t="s">
        <v>21</v>
      </c>
      <c r="K5" s="73" t="s">
        <v>22</v>
      </c>
      <c r="L5" s="71" t="s">
        <v>240</v>
      </c>
      <c r="M5" s="71" t="s">
        <v>241</v>
      </c>
      <c r="N5" s="71" t="s">
        <v>492</v>
      </c>
      <c r="O5" s="78" t="s">
        <v>493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267</v>
      </c>
      <c r="AA5" s="71" t="s">
        <v>137</v>
      </c>
      <c r="AB5" s="71" t="s">
        <v>209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211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243</v>
      </c>
      <c r="O6" s="85" t="s">
        <v>243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DECEMBER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NOVEMBER!G10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454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181</v>
      </c>
      <c r="D11" s="150" t="s">
        <v>245</v>
      </c>
      <c r="E11" s="29">
        <f>NOVEMBER!E11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DECEMBER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270</v>
      </c>
      <c r="K15" s="485"/>
      <c r="L15" s="3"/>
      <c r="M15" s="3"/>
      <c r="N15" s="499" t="s">
        <v>57</v>
      </c>
      <c r="O15" s="499"/>
      <c r="P15" s="499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491</v>
      </c>
      <c r="O18" s="109" t="s">
        <v>494</v>
      </c>
      <c r="P18" s="173"/>
      <c r="Q18" s="112" t="s">
        <v>278</v>
      </c>
      <c r="R18" s="170" t="s">
        <v>279</v>
      </c>
      <c r="S18" s="111"/>
      <c r="T18" s="70"/>
      <c r="U18" s="480" t="s">
        <v>271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210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246</v>
      </c>
      <c r="J19" s="92" t="s">
        <v>21</v>
      </c>
      <c r="K19" s="91" t="s">
        <v>22</v>
      </c>
      <c r="L19" s="112" t="s">
        <v>240</v>
      </c>
      <c r="M19" s="112" t="s">
        <v>241</v>
      </c>
      <c r="N19" s="112" t="s">
        <v>492</v>
      </c>
      <c r="O19" s="109" t="s">
        <v>493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267</v>
      </c>
      <c r="AA19" s="92" t="s">
        <v>137</v>
      </c>
      <c r="AB19" s="92" t="s">
        <v>209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211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243</v>
      </c>
      <c r="O20" s="116" t="s">
        <v>243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DECEMBER</v>
      </c>
      <c r="H21" s="34" t="s">
        <v>58</v>
      </c>
      <c r="I21" s="35"/>
      <c r="J21" s="339">
        <f>NOVEMBER!E2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NOVEMBER!G10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DECEMBER</v>
      </c>
      <c r="D57" s="150" t="str">
        <f>$D$11</f>
        <v>Year</v>
      </c>
      <c r="E57" s="154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DECEMBER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244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270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491</v>
      </c>
      <c r="O64" s="109" t="s">
        <v>494</v>
      </c>
      <c r="P64" s="173"/>
      <c r="Q64" s="112" t="s">
        <v>278</v>
      </c>
      <c r="R64" s="170" t="s">
        <v>279</v>
      </c>
      <c r="S64" s="111"/>
      <c r="T64" s="70"/>
      <c r="U64" s="480" t="s">
        <v>271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210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246</v>
      </c>
      <c r="J65" s="92" t="s">
        <v>21</v>
      </c>
      <c r="K65" s="91" t="s">
        <v>22</v>
      </c>
      <c r="L65" s="112" t="s">
        <v>240</v>
      </c>
      <c r="M65" s="112" t="s">
        <v>241</v>
      </c>
      <c r="N65" s="112" t="s">
        <v>492</v>
      </c>
      <c r="O65" s="109" t="s">
        <v>493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267</v>
      </c>
      <c r="AA65" s="92" t="s">
        <v>137</v>
      </c>
      <c r="AB65" s="92" t="s">
        <v>209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211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243</v>
      </c>
      <c r="O66" s="116" t="s">
        <v>243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DECEMBER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NOVEMBER!G56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DECEMBER</v>
      </c>
      <c r="D103" s="150" t="str">
        <f>$D$11</f>
        <v>Year</v>
      </c>
      <c r="E103" s="154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DECEMBER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270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491</v>
      </c>
      <c r="O110" s="109" t="s">
        <v>494</v>
      </c>
      <c r="P110" s="173"/>
      <c r="Q110" s="112" t="s">
        <v>278</v>
      </c>
      <c r="R110" s="170" t="s">
        <v>279</v>
      </c>
      <c r="S110" s="111"/>
      <c r="T110" s="70"/>
      <c r="U110" s="480" t="s">
        <v>271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210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246</v>
      </c>
      <c r="J111" s="92" t="s">
        <v>21</v>
      </c>
      <c r="K111" s="91" t="s">
        <v>22</v>
      </c>
      <c r="L111" s="112" t="s">
        <v>240</v>
      </c>
      <c r="M111" s="112" t="s">
        <v>241</v>
      </c>
      <c r="N111" s="112" t="s">
        <v>492</v>
      </c>
      <c r="O111" s="109" t="s">
        <v>493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267</v>
      </c>
      <c r="AA111" s="92" t="s">
        <v>137</v>
      </c>
      <c r="AB111" s="92" t="s">
        <v>209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211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243</v>
      </c>
      <c r="O112" s="116" t="s">
        <v>243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DECEMBER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NOVEMBER!G102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DECEMBER</v>
      </c>
      <c r="D149" s="150" t="str">
        <f>$D$11</f>
        <v>Year</v>
      </c>
      <c r="E149" s="154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DECEMBER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270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491</v>
      </c>
      <c r="O156" s="109" t="s">
        <v>494</v>
      </c>
      <c r="P156" s="173"/>
      <c r="Q156" s="112" t="s">
        <v>278</v>
      </c>
      <c r="R156" s="170" t="s">
        <v>279</v>
      </c>
      <c r="S156" s="111"/>
      <c r="T156" s="70"/>
      <c r="U156" s="480" t="s">
        <v>271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210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246</v>
      </c>
      <c r="J157" s="92" t="s">
        <v>21</v>
      </c>
      <c r="K157" s="91" t="s">
        <v>22</v>
      </c>
      <c r="L157" s="112" t="s">
        <v>240</v>
      </c>
      <c r="M157" s="112" t="s">
        <v>241</v>
      </c>
      <c r="N157" s="112" t="s">
        <v>492</v>
      </c>
      <c r="O157" s="109" t="s">
        <v>493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267</v>
      </c>
      <c r="AA157" s="92" t="s">
        <v>137</v>
      </c>
      <c r="AB157" s="92" t="s">
        <v>209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211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243</v>
      </c>
      <c r="O158" s="116" t="s">
        <v>243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DECEMBER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NOVEMBER!G148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DECEMBER</v>
      </c>
      <c r="D195" s="150" t="str">
        <f>$D$11</f>
        <v>Year</v>
      </c>
      <c r="E195" s="154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DECEMBER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270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491</v>
      </c>
      <c r="O202" s="109" t="s">
        <v>494</v>
      </c>
      <c r="P202" s="173"/>
      <c r="Q202" s="112" t="s">
        <v>278</v>
      </c>
      <c r="R202" s="170" t="s">
        <v>279</v>
      </c>
      <c r="S202" s="111"/>
      <c r="T202" s="70"/>
      <c r="U202" s="480" t="s">
        <v>271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210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246</v>
      </c>
      <c r="J203" s="92" t="s">
        <v>21</v>
      </c>
      <c r="K203" s="91" t="s">
        <v>22</v>
      </c>
      <c r="L203" s="112" t="s">
        <v>240</v>
      </c>
      <c r="M203" s="112" t="s">
        <v>241</v>
      </c>
      <c r="N203" s="112" t="s">
        <v>492</v>
      </c>
      <c r="O203" s="109" t="s">
        <v>493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267</v>
      </c>
      <c r="AA203" s="92" t="s">
        <v>137</v>
      </c>
      <c r="AB203" s="92" t="s">
        <v>209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211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243</v>
      </c>
      <c r="O204" s="116" t="s">
        <v>243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DECEMBER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NOVEMBER!G194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DECEMBER</v>
      </c>
      <c r="D241" s="150" t="str">
        <f>$D$11</f>
        <v>Year</v>
      </c>
      <c r="E241" s="154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DECEMBER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244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270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491</v>
      </c>
      <c r="O248" s="109" t="s">
        <v>494</v>
      </c>
      <c r="P248" s="173"/>
      <c r="Q248" s="112" t="s">
        <v>278</v>
      </c>
      <c r="R248" s="170" t="s">
        <v>279</v>
      </c>
      <c r="S248" s="111"/>
      <c r="T248" s="70"/>
      <c r="U248" s="480" t="s">
        <v>271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210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246</v>
      </c>
      <c r="J249" s="92" t="s">
        <v>21</v>
      </c>
      <c r="K249" s="91" t="s">
        <v>22</v>
      </c>
      <c r="L249" s="112" t="s">
        <v>240</v>
      </c>
      <c r="M249" s="112" t="s">
        <v>241</v>
      </c>
      <c r="N249" s="112" t="s">
        <v>492</v>
      </c>
      <c r="O249" s="109" t="s">
        <v>493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267</v>
      </c>
      <c r="AA249" s="92" t="s">
        <v>137</v>
      </c>
      <c r="AB249" s="92" t="s">
        <v>209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211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243</v>
      </c>
      <c r="O250" s="116" t="s">
        <v>243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DECEMBER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NOVEMBER!G240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DECEMBER</v>
      </c>
      <c r="D287" s="150" t="str">
        <f>$D$11</f>
        <v>Year</v>
      </c>
      <c r="E287" s="154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DECEMBER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270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491</v>
      </c>
      <c r="O294" s="109" t="s">
        <v>494</v>
      </c>
      <c r="P294" s="173"/>
      <c r="Q294" s="112" t="s">
        <v>278</v>
      </c>
      <c r="R294" s="170" t="s">
        <v>279</v>
      </c>
      <c r="S294" s="111"/>
      <c r="T294" s="70"/>
      <c r="U294" s="480" t="s">
        <v>271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210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246</v>
      </c>
      <c r="J295" s="92" t="s">
        <v>21</v>
      </c>
      <c r="K295" s="91" t="s">
        <v>22</v>
      </c>
      <c r="L295" s="112" t="s">
        <v>240</v>
      </c>
      <c r="M295" s="112" t="s">
        <v>241</v>
      </c>
      <c r="N295" s="112" t="s">
        <v>492</v>
      </c>
      <c r="O295" s="109" t="s">
        <v>493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267</v>
      </c>
      <c r="AA295" s="92" t="s">
        <v>137</v>
      </c>
      <c r="AB295" s="92" t="s">
        <v>209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211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243</v>
      </c>
      <c r="O296" s="116" t="s">
        <v>243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DECEMBER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NOVEMBER!G286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DECEMBER</v>
      </c>
      <c r="D333" s="150" t="str">
        <f>$D$11</f>
        <v>Year</v>
      </c>
      <c r="E333" s="154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DECEMBER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270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491</v>
      </c>
      <c r="O340" s="109" t="s">
        <v>494</v>
      </c>
      <c r="P340" s="173"/>
      <c r="Q340" s="112" t="s">
        <v>278</v>
      </c>
      <c r="R340" s="170" t="s">
        <v>279</v>
      </c>
      <c r="S340" s="111"/>
      <c r="T340" s="70"/>
      <c r="U340" s="480" t="s">
        <v>271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210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246</v>
      </c>
      <c r="J341" s="92" t="s">
        <v>21</v>
      </c>
      <c r="K341" s="91" t="s">
        <v>22</v>
      </c>
      <c r="L341" s="112" t="s">
        <v>240</v>
      </c>
      <c r="M341" s="112" t="s">
        <v>241</v>
      </c>
      <c r="N341" s="112" t="s">
        <v>492</v>
      </c>
      <c r="O341" s="109" t="s">
        <v>493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267</v>
      </c>
      <c r="AA341" s="92" t="s">
        <v>137</v>
      </c>
      <c r="AB341" s="92" t="s">
        <v>209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211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243</v>
      </c>
      <c r="O342" s="116" t="s">
        <v>243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DECEMBER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NOVEMBER!G332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DECEMBER</v>
      </c>
      <c r="D379" s="150" t="str">
        <f>$D$11</f>
        <v>Year</v>
      </c>
      <c r="E379" s="154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DECEMBER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270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491</v>
      </c>
      <c r="O386" s="109" t="s">
        <v>494</v>
      </c>
      <c r="P386" s="173"/>
      <c r="Q386" s="112" t="s">
        <v>278</v>
      </c>
      <c r="R386" s="170" t="s">
        <v>279</v>
      </c>
      <c r="S386" s="111"/>
      <c r="T386" s="70"/>
      <c r="U386" s="480" t="s">
        <v>271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210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246</v>
      </c>
      <c r="J387" s="92" t="s">
        <v>21</v>
      </c>
      <c r="K387" s="91" t="s">
        <v>22</v>
      </c>
      <c r="L387" s="112" t="s">
        <v>240</v>
      </c>
      <c r="M387" s="112" t="s">
        <v>241</v>
      </c>
      <c r="N387" s="112" t="s">
        <v>492</v>
      </c>
      <c r="O387" s="109" t="s">
        <v>493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267</v>
      </c>
      <c r="AA387" s="92" t="s">
        <v>137</v>
      </c>
      <c r="AB387" s="92" t="s">
        <v>209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211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243</v>
      </c>
      <c r="O388" s="116" t="s">
        <v>243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DECEMBER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NOVEMBER!G378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DECEMBER</v>
      </c>
      <c r="D425" s="150" t="str">
        <f>$D$11</f>
        <v>Year</v>
      </c>
      <c r="E425" s="154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DECEMBER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270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491</v>
      </c>
      <c r="O432" s="109" t="s">
        <v>494</v>
      </c>
      <c r="P432" s="173"/>
      <c r="Q432" s="112" t="s">
        <v>278</v>
      </c>
      <c r="R432" s="170" t="s">
        <v>279</v>
      </c>
      <c r="S432" s="111"/>
      <c r="T432" s="70"/>
      <c r="U432" s="480" t="s">
        <v>271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210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246</v>
      </c>
      <c r="J433" s="92" t="s">
        <v>21</v>
      </c>
      <c r="K433" s="91" t="s">
        <v>22</v>
      </c>
      <c r="L433" s="112" t="s">
        <v>240</v>
      </c>
      <c r="M433" s="112" t="s">
        <v>241</v>
      </c>
      <c r="N433" s="112" t="s">
        <v>492</v>
      </c>
      <c r="O433" s="109" t="s">
        <v>493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267</v>
      </c>
      <c r="AA433" s="92" t="s">
        <v>137</v>
      </c>
      <c r="AB433" s="92" t="s">
        <v>209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211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243</v>
      </c>
      <c r="O434" s="116" t="s">
        <v>243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DECEMBER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127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261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181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487</v>
      </c>
      <c r="U471" s="531"/>
      <c r="V471" s="531"/>
      <c r="W471" s="532"/>
      <c r="X471" s="392"/>
      <c r="Y471" s="530" t="s">
        <v>487</v>
      </c>
      <c r="Z471" s="531"/>
      <c r="AA471" s="531"/>
      <c r="AB471" s="532"/>
      <c r="AC471" s="393"/>
      <c r="AD471" s="530" t="s">
        <v>487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262</v>
      </c>
      <c r="C472" s="57" t="s">
        <v>130</v>
      </c>
      <c r="D472" s="57" t="s">
        <v>262</v>
      </c>
      <c r="E472" s="57" t="s">
        <v>130</v>
      </c>
      <c r="F472" s="57" t="s">
        <v>262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251</v>
      </c>
      <c r="U472" s="526">
        <f>NOVEMBER!U472</f>
        <v>0</v>
      </c>
      <c r="V472" s="526"/>
      <c r="W472" s="527"/>
      <c r="X472" s="392"/>
      <c r="Y472" s="394" t="s">
        <v>247</v>
      </c>
      <c r="Z472" s="526">
        <f>NOVEMBER!Z472</f>
        <v>0</v>
      </c>
      <c r="AA472" s="526"/>
      <c r="AB472" s="527"/>
      <c r="AC472" s="393"/>
      <c r="AD472" s="394" t="s">
        <v>391</v>
      </c>
      <c r="AE472" s="526">
        <f>NOVEMBER!AE472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182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212</v>
      </c>
      <c r="U473" s="526">
        <f>NOVEMBER!U473</f>
        <v>0</v>
      </c>
      <c r="V473" s="526"/>
      <c r="W473" s="527"/>
      <c r="X473" s="392"/>
      <c r="Y473" s="394" t="s">
        <v>212</v>
      </c>
      <c r="Z473" s="526">
        <f>NOVEMBER!Z473</f>
        <v>0</v>
      </c>
      <c r="AA473" s="526"/>
      <c r="AB473" s="527"/>
      <c r="AC473" s="393"/>
      <c r="AD473" s="394" t="s">
        <v>212</v>
      </c>
      <c r="AE473" s="526">
        <f>NOVEMBER!AE473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269</v>
      </c>
      <c r="U474" s="526">
        <f>NOVEMBER!U474</f>
        <v>0</v>
      </c>
      <c r="V474" s="526"/>
      <c r="W474" s="527"/>
      <c r="X474" s="392"/>
      <c r="Y474" s="394" t="s">
        <v>269</v>
      </c>
      <c r="Z474" s="526">
        <f>NOVEMBER!Z474</f>
        <v>0</v>
      </c>
      <c r="AA474" s="526"/>
      <c r="AB474" s="527"/>
      <c r="AC474" s="393"/>
      <c r="AD474" s="394" t="s">
        <v>269</v>
      </c>
      <c r="AE474" s="526">
        <f>NOVEMBER!AE474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213</v>
      </c>
      <c r="U475" s="528">
        <f>NOVEMBER!U479</f>
        <v>0</v>
      </c>
      <c r="V475" s="528"/>
      <c r="W475" s="395"/>
      <c r="X475" s="392"/>
      <c r="Y475" s="394" t="s">
        <v>213</v>
      </c>
      <c r="Z475" s="528">
        <f>NOVEMBER!Z479</f>
        <v>0</v>
      </c>
      <c r="AA475" s="528"/>
      <c r="AB475" s="395"/>
      <c r="AC475" s="393"/>
      <c r="AD475" s="394" t="s">
        <v>213</v>
      </c>
      <c r="AE475" s="528">
        <f>NOVEMBER!AE479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214</v>
      </c>
      <c r="U476" s="529">
        <v>0</v>
      </c>
      <c r="V476" s="529"/>
      <c r="W476" s="395"/>
      <c r="X476" s="392"/>
      <c r="Y476" s="394" t="s">
        <v>214</v>
      </c>
      <c r="Z476" s="529">
        <v>0</v>
      </c>
      <c r="AA476" s="529"/>
      <c r="AB476" s="395"/>
      <c r="AC476" s="393"/>
      <c r="AD476" s="394" t="s">
        <v>214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215</v>
      </c>
      <c r="U477" s="529">
        <v>0</v>
      </c>
      <c r="V477" s="529"/>
      <c r="W477" s="395"/>
      <c r="X477" s="392"/>
      <c r="Y477" s="394" t="s">
        <v>215</v>
      </c>
      <c r="Z477" s="529">
        <v>0</v>
      </c>
      <c r="AA477" s="529"/>
      <c r="AB477" s="395"/>
      <c r="AC477" s="393"/>
      <c r="AD477" s="394" t="s">
        <v>215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183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216</v>
      </c>
      <c r="U478" s="529">
        <v>0</v>
      </c>
      <c r="V478" s="529"/>
      <c r="W478" s="395"/>
      <c r="X478" s="392"/>
      <c r="Y478" s="394" t="s">
        <v>216</v>
      </c>
      <c r="Z478" s="529">
        <v>0</v>
      </c>
      <c r="AA478" s="529"/>
      <c r="AB478" s="395"/>
      <c r="AC478" s="393"/>
      <c r="AD478" s="394" t="s">
        <v>216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234</v>
      </c>
      <c r="U479" s="528">
        <f>U475+U476+U477-U478</f>
        <v>0</v>
      </c>
      <c r="V479" s="528"/>
      <c r="W479" s="395"/>
      <c r="X479" s="392"/>
      <c r="Y479" s="394" t="s">
        <v>234</v>
      </c>
      <c r="Z479" s="528">
        <f>Z475+Z476+Z477-Z478</f>
        <v>0</v>
      </c>
      <c r="AA479" s="528"/>
      <c r="AB479" s="395"/>
      <c r="AC479" s="393"/>
      <c r="AD479" s="394" t="s">
        <v>234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184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289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252</v>
      </c>
      <c r="U482" s="526">
        <f>NOVEMBER!U482</f>
        <v>0</v>
      </c>
      <c r="V482" s="526"/>
      <c r="W482" s="527"/>
      <c r="X482" s="392"/>
      <c r="Y482" s="394" t="s">
        <v>248</v>
      </c>
      <c r="Z482" s="526">
        <f>NOVEMBER!Z482</f>
        <v>0</v>
      </c>
      <c r="AA482" s="526"/>
      <c r="AB482" s="527"/>
      <c r="AC482" s="393"/>
      <c r="AD482" s="394" t="s">
        <v>392</v>
      </c>
      <c r="AE482" s="526">
        <f>NOVEMBER!AE482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272</v>
      </c>
      <c r="L483" s="486"/>
      <c r="M483" s="486"/>
      <c r="N483" s="486"/>
      <c r="O483" s="489">
        <f>H514</f>
        <v>0</v>
      </c>
      <c r="P483" s="489"/>
      <c r="Q483" s="131"/>
      <c r="R483" s="59" t="s">
        <v>239</v>
      </c>
      <c r="S483" s="59"/>
      <c r="T483" s="394" t="s">
        <v>212</v>
      </c>
      <c r="U483" s="526">
        <f>NOVEMBER!U483</f>
        <v>0</v>
      </c>
      <c r="V483" s="526"/>
      <c r="W483" s="527"/>
      <c r="X483" s="392"/>
      <c r="Y483" s="394" t="s">
        <v>212</v>
      </c>
      <c r="Z483" s="526">
        <f>NOVEMBER!Z483</f>
        <v>0</v>
      </c>
      <c r="AA483" s="526"/>
      <c r="AB483" s="527"/>
      <c r="AC483" s="398"/>
      <c r="AD483" s="394" t="s">
        <v>212</v>
      </c>
      <c r="AE483" s="526">
        <f>NOVEMBER!AE483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269</v>
      </c>
      <c r="U484" s="526">
        <f>NOVEMBER!U484</f>
        <v>0</v>
      </c>
      <c r="V484" s="526"/>
      <c r="W484" s="527"/>
      <c r="X484" s="392"/>
      <c r="Y484" s="394" t="s">
        <v>269</v>
      </c>
      <c r="Z484" s="526">
        <f>NOVEMBER!Z484</f>
        <v>0</v>
      </c>
      <c r="AA484" s="526"/>
      <c r="AB484" s="527"/>
      <c r="AC484" s="399"/>
      <c r="AD484" s="394" t="s">
        <v>269</v>
      </c>
      <c r="AE484" s="526">
        <f>NOVEMBER!AE484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423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213</v>
      </c>
      <c r="U485" s="528">
        <f>NOVEMBER!U489</f>
        <v>0</v>
      </c>
      <c r="V485" s="528"/>
      <c r="W485" s="395"/>
      <c r="X485" s="392"/>
      <c r="Y485" s="394" t="s">
        <v>213</v>
      </c>
      <c r="Z485" s="528">
        <f>NOVEMBER!Z489</f>
        <v>0</v>
      </c>
      <c r="AA485" s="528"/>
      <c r="AB485" s="395"/>
      <c r="AC485" s="393"/>
      <c r="AD485" s="394" t="s">
        <v>213</v>
      </c>
      <c r="AE485" s="528">
        <f>NOVEMBER!AE489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214</v>
      </c>
      <c r="U486" s="529">
        <v>0</v>
      </c>
      <c r="V486" s="529"/>
      <c r="W486" s="395"/>
      <c r="X486" s="392"/>
      <c r="Y486" s="394" t="s">
        <v>214</v>
      </c>
      <c r="Z486" s="529">
        <v>0</v>
      </c>
      <c r="AA486" s="529"/>
      <c r="AB486" s="395"/>
      <c r="AC486" s="393"/>
      <c r="AD486" s="394" t="s">
        <v>214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215</v>
      </c>
      <c r="U487" s="529">
        <v>0</v>
      </c>
      <c r="V487" s="529"/>
      <c r="W487" s="395"/>
      <c r="X487" s="392"/>
      <c r="Y487" s="394" t="s">
        <v>215</v>
      </c>
      <c r="Z487" s="529">
        <v>0</v>
      </c>
      <c r="AA487" s="529"/>
      <c r="AB487" s="395"/>
      <c r="AC487" s="392"/>
      <c r="AD487" s="394" t="s">
        <v>215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216</v>
      </c>
      <c r="U488" s="529">
        <v>0</v>
      </c>
      <c r="V488" s="529"/>
      <c r="W488" s="395"/>
      <c r="X488" s="392"/>
      <c r="Y488" s="394" t="s">
        <v>216</v>
      </c>
      <c r="Z488" s="529">
        <v>0</v>
      </c>
      <c r="AA488" s="529"/>
      <c r="AB488" s="395"/>
      <c r="AC488" s="392"/>
      <c r="AD488" s="394" t="s">
        <v>216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12/31</v>
      </c>
      <c r="U489" s="528">
        <f>U485+U486+U487-U488</f>
        <v>0</v>
      </c>
      <c r="V489" s="528"/>
      <c r="W489" s="395"/>
      <c r="X489" s="392"/>
      <c r="Y489" s="394" t="str">
        <f>Y479</f>
        <v>AS OF 12/31</v>
      </c>
      <c r="Z489" s="528">
        <f>Z485+Z486+Z487-Z488</f>
        <v>0</v>
      </c>
      <c r="AA489" s="528"/>
      <c r="AB489" s="395"/>
      <c r="AC489" s="392"/>
      <c r="AD489" s="394" t="str">
        <f>AD479</f>
        <v>AS OF 12/31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253</v>
      </c>
      <c r="U492" s="526">
        <f>NOVEMBER!U492</f>
        <v>0</v>
      </c>
      <c r="V492" s="526"/>
      <c r="W492" s="527"/>
      <c r="X492" s="392"/>
      <c r="Y492" s="394" t="s">
        <v>249</v>
      </c>
      <c r="Z492" s="526">
        <f>NOVEMBER!Z492</f>
        <v>0</v>
      </c>
      <c r="AA492" s="526"/>
      <c r="AB492" s="527"/>
      <c r="AC492" s="393"/>
      <c r="AD492" s="394" t="s">
        <v>393</v>
      </c>
      <c r="AE492" s="526">
        <f>NOVEMBER!AE492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212</v>
      </c>
      <c r="U493" s="526">
        <f>NOVEMBER!U493</f>
        <v>0</v>
      </c>
      <c r="V493" s="526"/>
      <c r="W493" s="527"/>
      <c r="X493" s="392"/>
      <c r="Y493" s="394" t="s">
        <v>212</v>
      </c>
      <c r="Z493" s="526">
        <f>NOVEMBER!Z493</f>
        <v>0</v>
      </c>
      <c r="AA493" s="526"/>
      <c r="AB493" s="527"/>
      <c r="AC493" s="398"/>
      <c r="AD493" s="394" t="s">
        <v>212</v>
      </c>
      <c r="AE493" s="526">
        <f>NOVEMBER!AE493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269</v>
      </c>
      <c r="U494" s="526">
        <f>NOVEMBER!U494</f>
        <v>0</v>
      </c>
      <c r="V494" s="526"/>
      <c r="W494" s="527"/>
      <c r="X494" s="392"/>
      <c r="Y494" s="394" t="s">
        <v>269</v>
      </c>
      <c r="Z494" s="526">
        <f>NOVEMBER!Z494</f>
        <v>0</v>
      </c>
      <c r="AA494" s="526"/>
      <c r="AB494" s="527"/>
      <c r="AC494" s="399"/>
      <c r="AD494" s="394" t="s">
        <v>269</v>
      </c>
      <c r="AE494" s="526">
        <f>NOVEMBER!AE494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213</v>
      </c>
      <c r="U495" s="528">
        <f>NOVEMBER!U499</f>
        <v>0</v>
      </c>
      <c r="V495" s="528"/>
      <c r="W495" s="395"/>
      <c r="X495" s="392"/>
      <c r="Y495" s="394" t="s">
        <v>213</v>
      </c>
      <c r="Z495" s="528">
        <f>NOVEMBER!Z499</f>
        <v>0</v>
      </c>
      <c r="AA495" s="528"/>
      <c r="AB495" s="395"/>
      <c r="AC495" s="392"/>
      <c r="AD495" s="394" t="s">
        <v>213</v>
      </c>
      <c r="AE495" s="528">
        <f>NOVEMBER!AE499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214</v>
      </c>
      <c r="U496" s="529">
        <v>0</v>
      </c>
      <c r="V496" s="529"/>
      <c r="W496" s="395"/>
      <c r="X496" s="392"/>
      <c r="Y496" s="394" t="s">
        <v>214</v>
      </c>
      <c r="Z496" s="529">
        <v>0</v>
      </c>
      <c r="AA496" s="529"/>
      <c r="AB496" s="395"/>
      <c r="AC496" s="392"/>
      <c r="AD496" s="394" t="s">
        <v>214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215</v>
      </c>
      <c r="U497" s="529">
        <v>0</v>
      </c>
      <c r="V497" s="529"/>
      <c r="W497" s="395"/>
      <c r="X497" s="392"/>
      <c r="Y497" s="394" t="s">
        <v>215</v>
      </c>
      <c r="Z497" s="529">
        <v>0</v>
      </c>
      <c r="AA497" s="529"/>
      <c r="AB497" s="395"/>
      <c r="AC497" s="392"/>
      <c r="AD497" s="394" t="s">
        <v>215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216</v>
      </c>
      <c r="U498" s="529">
        <v>0</v>
      </c>
      <c r="V498" s="529"/>
      <c r="W498" s="395"/>
      <c r="X498" s="392"/>
      <c r="Y498" s="394" t="s">
        <v>216</v>
      </c>
      <c r="Z498" s="529">
        <v>0</v>
      </c>
      <c r="AA498" s="529"/>
      <c r="AB498" s="395"/>
      <c r="AC498" s="392"/>
      <c r="AD498" s="394" t="s">
        <v>216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12/31</v>
      </c>
      <c r="U499" s="528">
        <f>U495+U496+U497-U498</f>
        <v>0</v>
      </c>
      <c r="V499" s="528"/>
      <c r="W499" s="395"/>
      <c r="X499" s="392"/>
      <c r="Y499" s="394" t="str">
        <f>Y489</f>
        <v>AS OF 12/31</v>
      </c>
      <c r="Z499" s="528">
        <f>Z495+Z496+Z497-Z498</f>
        <v>0</v>
      </c>
      <c r="AA499" s="528"/>
      <c r="AB499" s="395"/>
      <c r="AC499" s="392"/>
      <c r="AD499" s="394" t="str">
        <f>AD489</f>
        <v>AS OF 12/31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254</v>
      </c>
      <c r="U502" s="526">
        <f>NOVEMBER!U502</f>
        <v>0</v>
      </c>
      <c r="V502" s="526"/>
      <c r="W502" s="527"/>
      <c r="X502" s="392"/>
      <c r="Y502" s="394" t="s">
        <v>250</v>
      </c>
      <c r="Z502" s="526">
        <f>NOVEMBER!Z502</f>
        <v>0</v>
      </c>
      <c r="AA502" s="526"/>
      <c r="AB502" s="527"/>
      <c r="AC502" s="393"/>
      <c r="AD502" s="394" t="s">
        <v>442</v>
      </c>
      <c r="AE502" s="526">
        <f>NOVEMBER!AE502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212</v>
      </c>
      <c r="U503" s="526">
        <f>NOVEMBER!U503</f>
        <v>0</v>
      </c>
      <c r="V503" s="526"/>
      <c r="W503" s="527"/>
      <c r="X503" s="392"/>
      <c r="Y503" s="394" t="s">
        <v>212</v>
      </c>
      <c r="Z503" s="526">
        <f>NOVEMBER!Z503</f>
        <v>0</v>
      </c>
      <c r="AA503" s="526"/>
      <c r="AB503" s="527"/>
      <c r="AC503" s="398"/>
      <c r="AD503" s="394" t="s">
        <v>212</v>
      </c>
      <c r="AE503" s="526">
        <f>NOVEMBER!AE503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269</v>
      </c>
      <c r="U504" s="526">
        <f>NOVEMBER!U504</f>
        <v>0</v>
      </c>
      <c r="V504" s="526"/>
      <c r="W504" s="527"/>
      <c r="X504" s="392"/>
      <c r="Y504" s="394" t="s">
        <v>269</v>
      </c>
      <c r="Z504" s="526">
        <f>NOVEMBER!Z504</f>
        <v>0</v>
      </c>
      <c r="AA504" s="526"/>
      <c r="AB504" s="527"/>
      <c r="AC504" s="399"/>
      <c r="AD504" s="394" t="s">
        <v>269</v>
      </c>
      <c r="AE504" s="526">
        <f>NOVEMBER!AE504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213</v>
      </c>
      <c r="U505" s="528">
        <f>NOVEMBER!U509</f>
        <v>0</v>
      </c>
      <c r="V505" s="528"/>
      <c r="W505" s="395"/>
      <c r="X505" s="392"/>
      <c r="Y505" s="394" t="s">
        <v>213</v>
      </c>
      <c r="Z505" s="528">
        <f>NOVEMBER!Z509</f>
        <v>0</v>
      </c>
      <c r="AA505" s="528"/>
      <c r="AB505" s="395"/>
      <c r="AC505" s="392"/>
      <c r="AD505" s="394" t="s">
        <v>213</v>
      </c>
      <c r="AE505" s="528">
        <f>NOVEMBER!AE509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214</v>
      </c>
      <c r="U506" s="529">
        <v>0</v>
      </c>
      <c r="V506" s="529"/>
      <c r="W506" s="395"/>
      <c r="X506" s="392"/>
      <c r="Y506" s="394" t="s">
        <v>214</v>
      </c>
      <c r="Z506" s="529">
        <v>0</v>
      </c>
      <c r="AA506" s="529"/>
      <c r="AB506" s="395"/>
      <c r="AC506" s="392"/>
      <c r="AD506" s="394" t="s">
        <v>214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215</v>
      </c>
      <c r="U507" s="529">
        <v>0</v>
      </c>
      <c r="V507" s="529"/>
      <c r="W507" s="395"/>
      <c r="X507" s="392"/>
      <c r="Y507" s="394" t="s">
        <v>215</v>
      </c>
      <c r="Z507" s="529">
        <v>0</v>
      </c>
      <c r="AA507" s="529"/>
      <c r="AB507" s="395"/>
      <c r="AC507" s="392"/>
      <c r="AD507" s="394" t="s">
        <v>215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216</v>
      </c>
      <c r="U508" s="529">
        <v>0</v>
      </c>
      <c r="V508" s="529"/>
      <c r="W508" s="395"/>
      <c r="X508" s="392"/>
      <c r="Y508" s="394" t="s">
        <v>216</v>
      </c>
      <c r="Z508" s="529">
        <v>0</v>
      </c>
      <c r="AA508" s="529"/>
      <c r="AB508" s="395"/>
      <c r="AC508" s="392"/>
      <c r="AD508" s="394" t="s">
        <v>216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12/31</v>
      </c>
      <c r="U509" s="528">
        <f>U505+U506+U507-U508</f>
        <v>0</v>
      </c>
      <c r="V509" s="528"/>
      <c r="W509" s="395"/>
      <c r="X509" s="392"/>
      <c r="Y509" s="394" t="str">
        <f>Y499</f>
        <v>AS OF 12/31</v>
      </c>
      <c r="Z509" s="528">
        <f>Z505+Z506+Z507-Z508</f>
        <v>0</v>
      </c>
      <c r="AA509" s="528"/>
      <c r="AB509" s="395"/>
      <c r="AC509" s="392"/>
      <c r="AD509" s="394" t="str">
        <f>AD499</f>
        <v>AS OF 12/31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276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Jc6Yj8blHLUM79xqY55jsLoP/eXOOwgdRO96ct2vMAB6bi5HizbJKm0ZU5h5d/AUwEFUm3reyBtQj8EZZ2iKgA==" saltValue="bHBqXaa3RIiV0Y3ki/njGg==" spinCount="100000" sheet="1" objects="1" scenarios="1" formatColumns="0" formatRows="0"/>
  <mergeCells count="166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N15:P15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375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373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244</v>
      </c>
      <c r="B5" s="49"/>
      <c r="C5" s="49"/>
      <c r="D5" s="49"/>
      <c r="E5" s="49"/>
      <c r="F5" s="49"/>
      <c r="G5" s="389" t="s">
        <v>441</v>
      </c>
      <c r="H5" s="209" t="s">
        <v>298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323</v>
      </c>
      <c r="B7" s="49"/>
      <c r="C7" s="49"/>
      <c r="D7" s="49"/>
      <c r="E7" s="49"/>
      <c r="F7" s="49"/>
      <c r="G7" s="49"/>
      <c r="H7" s="49"/>
      <c r="I7" s="49" t="s">
        <v>324</v>
      </c>
      <c r="J7" s="210">
        <f>NovRpt!J39</f>
        <v>0</v>
      </c>
      <c r="K7" s="49"/>
    </row>
    <row r="8" spans="1:11" ht="15.6" customHeight="1" x14ac:dyDescent="0.2">
      <c r="A8" s="198" t="s">
        <v>325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326</v>
      </c>
      <c r="B9" s="49"/>
      <c r="C9" s="49"/>
      <c r="D9" s="49"/>
      <c r="E9" s="49"/>
      <c r="F9" s="49"/>
      <c r="G9" s="49"/>
      <c r="H9" s="49"/>
      <c r="I9" s="212">
        <f>SUM(DECEMBER!$B$7)</f>
        <v>0</v>
      </c>
      <c r="J9" s="213"/>
      <c r="K9" s="49"/>
    </row>
    <row r="10" spans="1:11" ht="15.6" customHeight="1" x14ac:dyDescent="0.2">
      <c r="A10" s="49" t="s">
        <v>390</v>
      </c>
      <c r="B10" s="49"/>
      <c r="C10" s="49"/>
      <c r="D10" s="49"/>
      <c r="E10" s="49"/>
      <c r="F10" s="49"/>
      <c r="G10" s="49"/>
      <c r="H10" s="49"/>
      <c r="I10" s="214">
        <f>SUM(DECEMBER!$C$7)</f>
        <v>0</v>
      </c>
      <c r="J10" s="213"/>
      <c r="K10" s="49"/>
    </row>
    <row r="11" spans="1:11" ht="15.6" customHeight="1" x14ac:dyDescent="0.2">
      <c r="A11" s="49" t="s">
        <v>327</v>
      </c>
      <c r="B11" s="49"/>
      <c r="C11" s="49"/>
      <c r="D11" s="49"/>
      <c r="E11" s="49"/>
      <c r="F11" s="49"/>
      <c r="G11" s="49"/>
      <c r="H11" s="49"/>
      <c r="I11" s="214">
        <f>SUM(DECEMBER!$D$7)</f>
        <v>0</v>
      </c>
      <c r="J11" s="213"/>
      <c r="K11" s="49"/>
    </row>
    <row r="12" spans="1:11" ht="15.6" customHeight="1" x14ac:dyDescent="0.2">
      <c r="A12" s="49" t="s">
        <v>328</v>
      </c>
      <c r="B12" s="49"/>
      <c r="C12" s="49"/>
      <c r="D12" s="49"/>
      <c r="E12" s="49"/>
      <c r="F12" s="49"/>
      <c r="G12" s="49"/>
      <c r="H12" s="49"/>
      <c r="I12" s="214">
        <f>SUM(DECEMBER!$E$7)</f>
        <v>0</v>
      </c>
      <c r="J12" s="213"/>
      <c r="K12" s="49"/>
    </row>
    <row r="13" spans="1:11" ht="15.6" customHeight="1" x14ac:dyDescent="0.2">
      <c r="A13" s="49" t="s">
        <v>299</v>
      </c>
      <c r="B13" s="49"/>
      <c r="C13" s="49"/>
      <c r="D13" s="49"/>
      <c r="E13" s="49"/>
      <c r="F13" s="49"/>
      <c r="G13" s="49"/>
      <c r="H13" s="49"/>
      <c r="I13" s="214">
        <f>SUM(DECEMBER!$F$7)</f>
        <v>0</v>
      </c>
      <c r="J13" s="213"/>
      <c r="K13" s="49"/>
    </row>
    <row r="14" spans="1:11" ht="15.6" customHeight="1" x14ac:dyDescent="0.2">
      <c r="A14" s="49" t="s">
        <v>329</v>
      </c>
      <c r="B14" s="49"/>
      <c r="C14" s="49"/>
      <c r="D14" s="49"/>
      <c r="E14" s="49"/>
      <c r="F14" s="49"/>
      <c r="G14" s="49"/>
      <c r="H14" s="49"/>
      <c r="I14" s="214">
        <f>SUM(DECEMBER!$L$7:$O$7)</f>
        <v>0</v>
      </c>
      <c r="J14" s="213"/>
      <c r="K14" s="49"/>
    </row>
    <row r="15" spans="1:11" ht="15.6" customHeight="1" x14ac:dyDescent="0.2">
      <c r="A15" s="49"/>
      <c r="B15" s="49" t="s">
        <v>330</v>
      </c>
      <c r="C15" s="49" t="s">
        <v>300</v>
      </c>
      <c r="D15" s="49"/>
      <c r="E15" s="49"/>
      <c r="F15" s="49"/>
      <c r="G15" s="49"/>
      <c r="H15" s="49"/>
      <c r="I15" s="214">
        <f>SUM(DECEMBER!$Q$7:$R$7)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301</v>
      </c>
      <c r="D16" s="49"/>
      <c r="E16" s="49"/>
      <c r="F16" s="49"/>
      <c r="G16" s="49"/>
      <c r="H16" s="49"/>
      <c r="I16" s="215">
        <f>SUM(DECEMBER!$P$7)</f>
        <v>0</v>
      </c>
      <c r="J16" s="213"/>
      <c r="K16" s="49"/>
    </row>
    <row r="17" spans="1:11" ht="15.6" customHeight="1" thickBot="1" x14ac:dyDescent="0.25">
      <c r="A17" s="49"/>
      <c r="B17" s="198" t="s">
        <v>331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332</v>
      </c>
      <c r="C18" s="49"/>
      <c r="D18" s="49"/>
      <c r="E18" s="49"/>
      <c r="F18" s="49"/>
      <c r="G18" s="49"/>
      <c r="H18" s="49"/>
      <c r="I18" s="49"/>
      <c r="J18" s="216">
        <f>SUM(J7:J17)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244</v>
      </c>
      <c r="K19" s="49"/>
    </row>
    <row r="20" spans="1:11" ht="15.6" customHeight="1" x14ac:dyDescent="0.2">
      <c r="A20" s="49" t="s">
        <v>333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303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334</v>
      </c>
      <c r="B22" s="49"/>
      <c r="C22" s="49"/>
      <c r="D22" s="49"/>
      <c r="E22" s="49"/>
      <c r="F22" s="49"/>
      <c r="G22" s="49"/>
      <c r="H22" s="210">
        <f>SUM(DECEMBER!$U$7)</f>
        <v>0</v>
      </c>
      <c r="I22" s="49"/>
      <c r="J22" s="213"/>
      <c r="K22" s="49"/>
    </row>
    <row r="23" spans="1:11" ht="15.6" customHeight="1" x14ac:dyDescent="0.2">
      <c r="A23" s="49" t="s">
        <v>335</v>
      </c>
      <c r="B23" s="49"/>
      <c r="C23" s="49"/>
      <c r="D23" s="49"/>
      <c r="E23" s="49"/>
      <c r="F23" s="49"/>
      <c r="G23" s="49"/>
      <c r="H23" s="218">
        <f>SUM(DECEMBER!$V$7)</f>
        <v>0</v>
      </c>
      <c r="I23" s="49"/>
      <c r="J23" s="213"/>
      <c r="K23" s="49"/>
    </row>
    <row r="24" spans="1:11" ht="15.6" customHeight="1" thickBot="1" x14ac:dyDescent="0.25">
      <c r="A24" s="49" t="s">
        <v>336</v>
      </c>
      <c r="B24" s="49"/>
      <c r="C24" s="49"/>
      <c r="D24" s="49"/>
      <c r="E24" s="49"/>
      <c r="F24" s="49"/>
      <c r="G24" s="49"/>
      <c r="H24" s="218">
        <f>SUM(DECEMBER!$W$7:'DECEMBER'!$X$7)</f>
        <v>0</v>
      </c>
      <c r="I24" s="49"/>
      <c r="J24" s="213"/>
      <c r="K24" s="49"/>
    </row>
    <row r="25" spans="1:11" ht="15.6" customHeight="1" thickBot="1" x14ac:dyDescent="0.25">
      <c r="A25" s="49" t="s">
        <v>337</v>
      </c>
      <c r="B25" s="49"/>
      <c r="C25" s="49"/>
      <c r="D25" s="49"/>
      <c r="E25" s="49"/>
      <c r="F25" s="49"/>
      <c r="G25" s="49"/>
      <c r="H25" s="215">
        <f>SUM(DECEMBER!$Y$7)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304</v>
      </c>
      <c r="B26" s="49"/>
      <c r="C26" s="49"/>
      <c r="D26" s="49"/>
      <c r="E26" s="49"/>
      <c r="F26" s="49"/>
      <c r="G26" s="49"/>
      <c r="H26" s="49"/>
      <c r="I26" s="214">
        <f>SUM(DECEMBER!$Z$7)</f>
        <v>0</v>
      </c>
      <c r="J26" s="213"/>
      <c r="K26" s="49"/>
    </row>
    <row r="27" spans="1:11" ht="15.6" customHeight="1" x14ac:dyDescent="0.2">
      <c r="A27" s="49" t="s">
        <v>305</v>
      </c>
      <c r="B27" s="49"/>
      <c r="C27" s="49"/>
      <c r="D27" s="49"/>
      <c r="E27" s="49"/>
      <c r="F27" s="49"/>
      <c r="G27" s="49"/>
      <c r="H27" s="49"/>
      <c r="I27" s="214">
        <f>SUM(DECEMBER!$AA$7)</f>
        <v>0</v>
      </c>
      <c r="J27" s="213"/>
      <c r="K27" s="49"/>
    </row>
    <row r="28" spans="1:11" ht="15.6" customHeight="1" x14ac:dyDescent="0.2">
      <c r="A28" s="49" t="s">
        <v>338</v>
      </c>
      <c r="B28" s="49"/>
      <c r="C28" s="49"/>
      <c r="D28" s="49"/>
      <c r="E28" s="49"/>
      <c r="F28" s="49"/>
      <c r="G28" s="49"/>
      <c r="H28" s="49"/>
      <c r="I28" s="214">
        <f>SUM(DECEMBER!$AB$7)</f>
        <v>0</v>
      </c>
      <c r="J28" s="213"/>
      <c r="K28" s="49"/>
    </row>
    <row r="29" spans="1:11" ht="15.6" customHeight="1" x14ac:dyDescent="0.2">
      <c r="A29" s="49" t="s">
        <v>339</v>
      </c>
      <c r="B29" s="49"/>
      <c r="C29" s="49"/>
      <c r="D29" s="49"/>
      <c r="E29" s="49"/>
      <c r="F29" s="49"/>
      <c r="G29" s="49"/>
      <c r="H29" s="49"/>
      <c r="I29" s="214">
        <f>SUM(DECEMBER!$AC$7)</f>
        <v>0</v>
      </c>
      <c r="J29" s="213"/>
      <c r="K29" s="49"/>
    </row>
    <row r="30" spans="1:11" ht="15.6" customHeight="1" x14ac:dyDescent="0.2">
      <c r="A30" s="49" t="s">
        <v>340</v>
      </c>
      <c r="B30" s="49"/>
      <c r="C30" s="49"/>
      <c r="D30" s="49"/>
      <c r="E30" s="49"/>
      <c r="F30" s="49"/>
      <c r="G30" s="49"/>
      <c r="H30" s="49"/>
      <c r="I30" s="214">
        <f>SUM(DECEMBER!$AD$7)</f>
        <v>0</v>
      </c>
      <c r="J30" s="213"/>
      <c r="K30" s="49"/>
    </row>
    <row r="31" spans="1:11" ht="15.6" customHeight="1" x14ac:dyDescent="0.2">
      <c r="A31" s="49" t="s">
        <v>341</v>
      </c>
      <c r="B31" s="49"/>
      <c r="C31" s="49"/>
      <c r="D31" s="49"/>
      <c r="E31" s="49"/>
      <c r="F31" s="49"/>
      <c r="G31" s="49"/>
      <c r="H31" s="49"/>
      <c r="I31" s="214">
        <f>SUM(DECEMBER!$AE$7)</f>
        <v>0</v>
      </c>
      <c r="J31" s="213"/>
      <c r="K31" s="49"/>
    </row>
    <row r="32" spans="1:11" ht="15.6" customHeight="1" x14ac:dyDescent="0.2">
      <c r="A32" s="49" t="s">
        <v>342</v>
      </c>
      <c r="B32" s="49"/>
      <c r="C32" s="49"/>
      <c r="D32" s="49"/>
      <c r="E32" s="49"/>
      <c r="F32" s="49"/>
      <c r="G32" s="49"/>
      <c r="H32" s="49"/>
      <c r="I32" s="214">
        <f>SUM(DECEMBER!$AF$7)</f>
        <v>0</v>
      </c>
      <c r="J32" s="213"/>
      <c r="K32" s="49"/>
    </row>
    <row r="33" spans="1:11" ht="15.6" customHeight="1" x14ac:dyDescent="0.2">
      <c r="A33" s="49" t="s">
        <v>343</v>
      </c>
      <c r="B33" s="49"/>
      <c r="C33" s="49"/>
      <c r="D33" s="49"/>
      <c r="E33" s="49"/>
      <c r="F33" s="49"/>
      <c r="G33" s="49"/>
      <c r="H33" s="49"/>
      <c r="I33" s="214">
        <f>SUM(DECEMBER!$AG$7)</f>
        <v>0</v>
      </c>
      <c r="J33" s="213"/>
      <c r="K33" s="49"/>
    </row>
    <row r="34" spans="1:11" ht="15.6" customHeight="1" x14ac:dyDescent="0.2">
      <c r="A34" s="49" t="s">
        <v>344</v>
      </c>
      <c r="B34" s="49"/>
      <c r="C34" s="49"/>
      <c r="D34" s="49"/>
      <c r="E34" s="49"/>
      <c r="F34" s="49"/>
      <c r="G34" s="49"/>
      <c r="H34" s="49"/>
      <c r="I34" s="214">
        <f>SUM(DECEMBER!$AH$7)</f>
        <v>0</v>
      </c>
      <c r="J34" s="213"/>
      <c r="K34" s="49"/>
    </row>
    <row r="35" spans="1:11" ht="15.6" customHeight="1" x14ac:dyDescent="0.2">
      <c r="A35" s="49" t="s">
        <v>344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345</v>
      </c>
      <c r="B36" s="49"/>
      <c r="C36" s="49"/>
      <c r="D36" s="49"/>
      <c r="E36" s="49"/>
      <c r="F36" s="49"/>
      <c r="G36" s="49"/>
      <c r="H36" s="49"/>
      <c r="I36" s="214">
        <f>SUM(DECEMBER!$AJ$7)</f>
        <v>0</v>
      </c>
      <c r="J36" s="213"/>
      <c r="K36" s="49"/>
    </row>
    <row r="37" spans="1:11" ht="15.6" customHeight="1" thickBot="1" x14ac:dyDescent="0.25">
      <c r="A37" s="49" t="s">
        <v>346</v>
      </c>
      <c r="B37" s="49"/>
      <c r="C37" s="49"/>
      <c r="D37" s="49"/>
      <c r="E37" s="49"/>
      <c r="F37" s="49"/>
      <c r="G37" s="49"/>
      <c r="H37" s="49"/>
      <c r="I37" s="215">
        <f>SUM(DECEMBER!$AK$7)</f>
        <v>0</v>
      </c>
      <c r="J37" s="213"/>
      <c r="K37" s="49"/>
    </row>
    <row r="38" spans="1:11" ht="15.6" customHeight="1" thickBot="1" x14ac:dyDescent="0.25">
      <c r="A38" s="221" t="s">
        <v>347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306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348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349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350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244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351</v>
      </c>
      <c r="E46" s="49"/>
      <c r="F46" s="49"/>
      <c r="G46" s="49"/>
      <c r="H46" s="188"/>
      <c r="I46" s="188"/>
      <c r="J46" s="224" t="s">
        <v>352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244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353</v>
      </c>
      <c r="B49" s="21"/>
      <c r="C49" s="21" t="s">
        <v>354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355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356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4PsIguS7CHNZFeNpUKrOLYcHlYVY5g3JTArW7c89+1jD6CPkr9YKotHSdTdBE6I15lVsKMYnrRMrR324Pp4j0Q==" saltValue="CWT7m9dJqSN87bLLKUbPVg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M69"/>
  <sheetViews>
    <sheetView showGridLines="0" workbookViewId="0">
      <selection activeCell="J8" sqref="J8"/>
    </sheetView>
  </sheetViews>
  <sheetFormatPr defaultColWidth="8.85546875" defaultRowHeight="14.45" customHeight="1" x14ac:dyDescent="0.2"/>
  <cols>
    <col min="8" max="10" width="11.7109375" style="255" customWidth="1"/>
    <col min="11" max="13" width="9.140625" style="436"/>
  </cols>
  <sheetData>
    <row r="1" spans="1:13" s="225" customFormat="1" ht="14.45" customHeight="1" x14ac:dyDescent="0.2">
      <c r="A1" s="560" t="str">
        <f>JANUARY!G10</f>
        <v>UNITED STEELWORKERS - LOCAL UNION</v>
      </c>
      <c r="B1" s="560"/>
      <c r="C1" s="560"/>
      <c r="D1" s="560"/>
      <c r="E1" s="560"/>
      <c r="F1" s="560"/>
      <c r="G1" s="560"/>
      <c r="H1" s="560"/>
      <c r="I1" s="560"/>
      <c r="J1" s="560"/>
      <c r="K1" s="306"/>
      <c r="L1" s="306"/>
      <c r="M1" s="306"/>
    </row>
    <row r="2" spans="1:13" s="225" customFormat="1" ht="14.45" customHeight="1" x14ac:dyDescent="0.2">
      <c r="A2" s="560" t="s">
        <v>290</v>
      </c>
      <c r="B2" s="560"/>
      <c r="C2" s="560"/>
      <c r="D2" s="560"/>
      <c r="E2" s="560"/>
      <c r="F2" s="560"/>
      <c r="G2" s="560"/>
      <c r="H2" s="560"/>
      <c r="I2" s="560"/>
      <c r="J2" s="560"/>
      <c r="K2" s="306"/>
      <c r="L2" s="306"/>
      <c r="M2" s="306"/>
    </row>
    <row r="3" spans="1:13" s="225" customFormat="1" ht="14.45" customHeight="1" x14ac:dyDescent="0.2">
      <c r="B3" s="244"/>
      <c r="C3" s="244"/>
      <c r="D3" s="244"/>
      <c r="E3" s="244"/>
      <c r="F3" s="245" t="s">
        <v>374</v>
      </c>
      <c r="G3" s="246">
        <f>JANUARY!E11</f>
        <v>0</v>
      </c>
      <c r="H3" s="253"/>
      <c r="I3" s="253"/>
      <c r="J3" s="253"/>
      <c r="K3" s="306"/>
      <c r="L3" s="306"/>
      <c r="M3" s="306"/>
    </row>
    <row r="4" spans="1:13" s="225" customFormat="1" ht="14.45" customHeight="1" x14ac:dyDescent="0.2">
      <c r="A4" s="247"/>
      <c r="B4" s="247"/>
      <c r="C4" s="247"/>
      <c r="E4" s="248"/>
      <c r="F4" s="248" t="s">
        <v>291</v>
      </c>
      <c r="G4" s="537" t="s">
        <v>292</v>
      </c>
      <c r="H4" s="537"/>
      <c r="I4" s="537"/>
      <c r="J4" s="537"/>
      <c r="K4" s="306"/>
      <c r="L4" s="306"/>
      <c r="M4" s="306"/>
    </row>
    <row r="5" spans="1:13" ht="14.45" customHeight="1" x14ac:dyDescent="0.2">
      <c r="A5" s="49"/>
      <c r="B5" s="49"/>
      <c r="C5" s="49"/>
      <c r="D5" s="49"/>
      <c r="E5" s="561" t="s">
        <v>293</v>
      </c>
      <c r="F5" s="561"/>
      <c r="G5" s="49"/>
      <c r="H5" s="254"/>
      <c r="I5" s="254"/>
      <c r="J5" s="254"/>
    </row>
    <row r="6" spans="1:13" ht="14.45" customHeight="1" x14ac:dyDescent="0.2">
      <c r="A6" s="562" t="s">
        <v>294</v>
      </c>
      <c r="B6" s="562"/>
      <c r="C6" s="562"/>
      <c r="D6" s="562"/>
      <c r="E6" s="562"/>
      <c r="F6" s="562"/>
      <c r="G6" s="562"/>
      <c r="H6" s="562"/>
      <c r="I6" s="562"/>
      <c r="J6" s="562"/>
    </row>
    <row r="7" spans="1:13" ht="14.45" customHeight="1" thickBot="1" x14ac:dyDescent="0.25">
      <c r="A7" s="49"/>
      <c r="B7" s="49"/>
      <c r="C7" s="49"/>
      <c r="D7" s="49"/>
      <c r="E7" s="49"/>
      <c r="F7" s="49"/>
      <c r="G7" s="49"/>
      <c r="H7" s="254"/>
      <c r="I7" s="254"/>
      <c r="J7" s="254"/>
    </row>
    <row r="8" spans="1:13" ht="14.45" customHeight="1" x14ac:dyDescent="0.2">
      <c r="A8" s="225" t="s">
        <v>458</v>
      </c>
      <c r="B8" s="225"/>
      <c r="C8" s="225"/>
      <c r="D8" s="49"/>
      <c r="E8" s="49"/>
      <c r="F8" s="49"/>
      <c r="G8" s="49"/>
      <c r="H8" s="254"/>
      <c r="I8" s="254"/>
      <c r="J8" s="256">
        <f>OctRpt!J7</f>
        <v>0</v>
      </c>
    </row>
    <row r="9" spans="1:13" ht="14.45" customHeight="1" x14ac:dyDescent="0.2">
      <c r="A9" s="225" t="s">
        <v>295</v>
      </c>
      <c r="B9" s="225"/>
      <c r="C9" s="225"/>
      <c r="D9" s="49"/>
      <c r="E9" s="49"/>
      <c r="F9" s="49"/>
      <c r="G9" s="49"/>
      <c r="H9" s="254"/>
      <c r="I9" s="257"/>
      <c r="J9" s="258" t="s">
        <v>244</v>
      </c>
      <c r="K9" s="434" t="s">
        <v>296</v>
      </c>
      <c r="L9" s="434" t="s">
        <v>297</v>
      </c>
      <c r="M9" s="434" t="s">
        <v>298</v>
      </c>
    </row>
    <row r="10" spans="1:13" ht="14.45" customHeight="1" x14ac:dyDescent="0.2">
      <c r="A10" s="225" t="s">
        <v>459</v>
      </c>
      <c r="B10" s="225"/>
      <c r="C10" s="225"/>
      <c r="D10" s="49"/>
      <c r="E10" s="49"/>
      <c r="F10" s="49"/>
      <c r="G10" s="49"/>
      <c r="H10" s="254"/>
      <c r="I10" s="259">
        <f t="shared" ref="I10:I17" si="0">SUM(K10:M10)</f>
        <v>0</v>
      </c>
      <c r="J10" s="260"/>
      <c r="K10" s="435">
        <f>OctRpt!I9</f>
        <v>0</v>
      </c>
      <c r="L10" s="435">
        <f>NovRpt!I9</f>
        <v>0</v>
      </c>
      <c r="M10" s="435">
        <f>DecRpt!I9</f>
        <v>0</v>
      </c>
    </row>
    <row r="11" spans="1:13" ht="14.45" customHeight="1" x14ac:dyDescent="0.2">
      <c r="A11" s="225" t="s">
        <v>460</v>
      </c>
      <c r="B11" s="225"/>
      <c r="C11" s="225"/>
      <c r="D11" s="49"/>
      <c r="E11" s="49"/>
      <c r="F11" s="49"/>
      <c r="G11" s="49"/>
      <c r="H11" s="254"/>
      <c r="I11" s="261">
        <f t="shared" si="0"/>
        <v>0</v>
      </c>
      <c r="J11" s="260"/>
      <c r="K11" s="435">
        <f>OctRpt!I10</f>
        <v>0</v>
      </c>
      <c r="L11" s="435">
        <f>NovRpt!I10</f>
        <v>0</v>
      </c>
      <c r="M11" s="435">
        <f>DecRpt!I10</f>
        <v>0</v>
      </c>
    </row>
    <row r="12" spans="1:13" ht="14.45" customHeight="1" x14ac:dyDescent="0.2">
      <c r="A12" s="225" t="s">
        <v>461</v>
      </c>
      <c r="B12" s="225"/>
      <c r="C12" s="225"/>
      <c r="D12" s="49"/>
      <c r="E12" s="49"/>
      <c r="F12" s="49"/>
      <c r="G12" s="49"/>
      <c r="H12" s="254"/>
      <c r="I12" s="262">
        <f t="shared" si="0"/>
        <v>0</v>
      </c>
      <c r="J12" s="260"/>
      <c r="K12" s="435">
        <f>OctRpt!I11</f>
        <v>0</v>
      </c>
      <c r="L12" s="435">
        <f>NovRpt!I11</f>
        <v>0</v>
      </c>
      <c r="M12" s="435">
        <f>DecRpt!I11</f>
        <v>0</v>
      </c>
    </row>
    <row r="13" spans="1:13" ht="14.45" customHeight="1" x14ac:dyDescent="0.2">
      <c r="A13" s="225" t="s">
        <v>462</v>
      </c>
      <c r="B13" s="225"/>
      <c r="C13" s="225"/>
      <c r="D13" s="49"/>
      <c r="E13" s="49"/>
      <c r="F13" s="49"/>
      <c r="G13" s="49"/>
      <c r="H13" s="254"/>
      <c r="I13" s="262">
        <f t="shared" si="0"/>
        <v>0</v>
      </c>
      <c r="J13" s="260"/>
      <c r="K13" s="435">
        <f>OctRpt!I12</f>
        <v>0</v>
      </c>
      <c r="L13" s="435">
        <f>NovRpt!I12</f>
        <v>0</v>
      </c>
      <c r="M13" s="435">
        <f>DecRpt!I12</f>
        <v>0</v>
      </c>
    </row>
    <row r="14" spans="1:13" ht="14.45" customHeight="1" x14ac:dyDescent="0.2">
      <c r="A14" s="225" t="s">
        <v>463</v>
      </c>
      <c r="B14" s="225"/>
      <c r="C14" s="225"/>
      <c r="D14" s="49"/>
      <c r="E14" s="49"/>
      <c r="F14" s="49"/>
      <c r="G14" s="49"/>
      <c r="H14" s="254"/>
      <c r="I14" s="262">
        <f t="shared" si="0"/>
        <v>0</v>
      </c>
      <c r="J14" s="260"/>
      <c r="K14" s="435">
        <f>OctRpt!I13</f>
        <v>0</v>
      </c>
      <c r="L14" s="435">
        <f>NovRpt!I13</f>
        <v>0</v>
      </c>
      <c r="M14" s="435">
        <f>DecRpt!I13</f>
        <v>0</v>
      </c>
    </row>
    <row r="15" spans="1:13" ht="14.45" customHeight="1" x14ac:dyDescent="0.2">
      <c r="A15" s="225" t="s">
        <v>464</v>
      </c>
      <c r="B15" s="225"/>
      <c r="C15" s="225"/>
      <c r="D15" s="49"/>
      <c r="E15" s="49"/>
      <c r="F15" s="49"/>
      <c r="G15" s="49"/>
      <c r="H15" s="254"/>
      <c r="I15" s="262">
        <f t="shared" si="0"/>
        <v>0</v>
      </c>
      <c r="J15" s="260"/>
      <c r="K15" s="435">
        <f>OctRpt!I14</f>
        <v>0</v>
      </c>
      <c r="L15" s="435">
        <f>NovRpt!I14</f>
        <v>0</v>
      </c>
      <c r="M15" s="435">
        <f>DecRpt!I14</f>
        <v>0</v>
      </c>
    </row>
    <row r="16" spans="1:13" ht="14.45" customHeight="1" x14ac:dyDescent="0.2">
      <c r="A16" s="225"/>
      <c r="B16" s="225"/>
      <c r="C16" s="225" t="s">
        <v>465</v>
      </c>
      <c r="D16" s="49"/>
      <c r="E16" s="49"/>
      <c r="F16" s="49"/>
      <c r="G16" s="49"/>
      <c r="H16" s="254"/>
      <c r="I16" s="262">
        <f t="shared" si="0"/>
        <v>0</v>
      </c>
      <c r="J16" s="260"/>
      <c r="K16" s="435">
        <f>OctRpt!I15</f>
        <v>0</v>
      </c>
      <c r="L16" s="435">
        <f>NovRpt!I15</f>
        <v>0</v>
      </c>
      <c r="M16" s="435">
        <f>DecRpt!I15</f>
        <v>0</v>
      </c>
    </row>
    <row r="17" spans="1:13" ht="14.45" customHeight="1" thickBot="1" x14ac:dyDescent="0.25">
      <c r="A17" s="225"/>
      <c r="B17" s="225"/>
      <c r="C17" s="225" t="s">
        <v>466</v>
      </c>
      <c r="D17" s="49"/>
      <c r="E17" s="49"/>
      <c r="F17" s="49"/>
      <c r="G17" s="49"/>
      <c r="H17" s="254"/>
      <c r="I17" s="263">
        <f t="shared" si="0"/>
        <v>0</v>
      </c>
      <c r="J17" s="260"/>
      <c r="K17" s="435">
        <f>OctRpt!I16</f>
        <v>0</v>
      </c>
      <c r="L17" s="435">
        <f>NovRpt!I16</f>
        <v>0</v>
      </c>
      <c r="M17" s="435">
        <f>DecRpt!I16</f>
        <v>0</v>
      </c>
    </row>
    <row r="18" spans="1:13" ht="14.45" customHeight="1" x14ac:dyDescent="0.2">
      <c r="A18" s="225"/>
      <c r="B18" s="227" t="s">
        <v>467</v>
      </c>
      <c r="C18" s="225"/>
      <c r="D18" s="49"/>
      <c r="E18" s="49"/>
      <c r="F18" s="49"/>
      <c r="G18" s="49"/>
      <c r="H18" s="254"/>
      <c r="I18" s="254"/>
      <c r="J18" s="264">
        <f>SUM(I10:I17)</f>
        <v>0</v>
      </c>
      <c r="K18" s="436" t="s">
        <v>244</v>
      </c>
    </row>
    <row r="19" spans="1:13" ht="14.45" customHeight="1" thickBot="1" x14ac:dyDescent="0.25">
      <c r="A19" s="225"/>
      <c r="B19" s="227" t="s">
        <v>468</v>
      </c>
      <c r="C19" s="225"/>
      <c r="D19" s="49"/>
      <c r="E19" s="49"/>
      <c r="F19" s="49"/>
      <c r="G19" s="49"/>
      <c r="H19" s="254"/>
      <c r="I19" s="254"/>
      <c r="J19" s="265">
        <f>SUM(J8:J18)</f>
        <v>0</v>
      </c>
    </row>
    <row r="20" spans="1:13" ht="14.45" customHeight="1" x14ac:dyDescent="0.2">
      <c r="A20" s="225"/>
      <c r="B20" s="225"/>
      <c r="C20" s="225"/>
      <c r="D20" s="49"/>
      <c r="E20" s="49"/>
      <c r="F20" s="49"/>
      <c r="G20" s="49"/>
      <c r="H20" s="254"/>
      <c r="I20" s="254"/>
      <c r="J20" s="266"/>
    </row>
    <row r="21" spans="1:13" ht="14.45" customHeight="1" x14ac:dyDescent="0.2">
      <c r="A21" s="225"/>
      <c r="B21" s="225" t="s">
        <v>302</v>
      </c>
      <c r="C21" s="225"/>
      <c r="D21" s="49"/>
      <c r="E21" s="49"/>
      <c r="F21" s="49"/>
      <c r="G21" s="49"/>
      <c r="H21" s="254"/>
      <c r="I21" s="254"/>
      <c r="J21" s="260"/>
    </row>
    <row r="22" spans="1:13" ht="14.45" customHeight="1" x14ac:dyDescent="0.2">
      <c r="A22" s="225" t="s">
        <v>303</v>
      </c>
      <c r="B22" s="225"/>
      <c r="C22" s="225"/>
      <c r="D22" s="49"/>
      <c r="E22" s="49"/>
      <c r="F22" s="49"/>
      <c r="G22" s="49"/>
      <c r="H22" s="254"/>
      <c r="I22" s="254"/>
      <c r="J22" s="260"/>
      <c r="K22" s="434" t="s">
        <v>296</v>
      </c>
      <c r="L22" s="434" t="s">
        <v>297</v>
      </c>
      <c r="M22" s="434" t="s">
        <v>298</v>
      </c>
    </row>
    <row r="23" spans="1:13" ht="14.45" customHeight="1" x14ac:dyDescent="0.2">
      <c r="A23" s="225"/>
      <c r="B23" s="225" t="s">
        <v>469</v>
      </c>
      <c r="C23" s="225"/>
      <c r="D23" s="49"/>
      <c r="E23" s="49"/>
      <c r="F23" s="49"/>
      <c r="G23" s="49"/>
      <c r="H23" s="267">
        <f>SUM(K23:M23)</f>
        <v>0</v>
      </c>
      <c r="I23" s="254"/>
      <c r="J23" s="260"/>
      <c r="K23" s="435">
        <f>OctRpt!H22</f>
        <v>0</v>
      </c>
      <c r="L23" s="435">
        <f>NovRpt!H22</f>
        <v>0</v>
      </c>
      <c r="M23" s="435">
        <f>DecRpt!H22</f>
        <v>0</v>
      </c>
    </row>
    <row r="24" spans="1:13" ht="14.45" customHeight="1" x14ac:dyDescent="0.2">
      <c r="A24" s="225"/>
      <c r="B24" s="225" t="s">
        <v>470</v>
      </c>
      <c r="C24" s="225"/>
      <c r="D24" s="49"/>
      <c r="E24" s="49"/>
      <c r="F24" s="49"/>
      <c r="G24" s="49"/>
      <c r="H24" s="268">
        <f>SUM(K24:M24)</f>
        <v>0</v>
      </c>
      <c r="I24" s="254"/>
      <c r="J24" s="260"/>
      <c r="K24" s="435">
        <f>OctRpt!H23</f>
        <v>0</v>
      </c>
      <c r="L24" s="435">
        <f>NovRpt!H23</f>
        <v>0</v>
      </c>
      <c r="M24" s="435">
        <f>DecRpt!H23</f>
        <v>0</v>
      </c>
    </row>
    <row r="25" spans="1:13" ht="14.45" customHeight="1" x14ac:dyDescent="0.2">
      <c r="A25" s="225"/>
      <c r="B25" s="225" t="s">
        <v>471</v>
      </c>
      <c r="C25" s="225"/>
      <c r="D25" s="49"/>
      <c r="E25" s="49"/>
      <c r="F25" s="49"/>
      <c r="G25" s="49"/>
      <c r="H25" s="268">
        <f>SUM(K25:M25)</f>
        <v>0</v>
      </c>
      <c r="I25" s="254"/>
      <c r="J25" s="260"/>
      <c r="K25" s="435">
        <f>OctRpt!H24</f>
        <v>0</v>
      </c>
      <c r="L25" s="435">
        <f>NovRpt!H24</f>
        <v>0</v>
      </c>
      <c r="M25" s="435">
        <f>DecRpt!H24</f>
        <v>0</v>
      </c>
    </row>
    <row r="26" spans="1:13" ht="14.45" customHeight="1" thickBot="1" x14ac:dyDescent="0.25">
      <c r="A26" s="225"/>
      <c r="B26" s="225" t="s">
        <v>472</v>
      </c>
      <c r="C26" s="225"/>
      <c r="D26" s="49"/>
      <c r="E26" s="49"/>
      <c r="F26" s="49"/>
      <c r="G26" s="49"/>
      <c r="H26" s="269">
        <f>SUM(K26:M26)</f>
        <v>0</v>
      </c>
      <c r="I26" s="254"/>
      <c r="J26" s="260"/>
      <c r="K26" s="435">
        <f>OctRpt!H25</f>
        <v>0</v>
      </c>
      <c r="L26" s="435">
        <f>NovRpt!H25</f>
        <v>0</v>
      </c>
      <c r="M26" s="435">
        <f>DecRpt!H25</f>
        <v>0</v>
      </c>
    </row>
    <row r="27" spans="1:13" ht="14.45" customHeight="1" x14ac:dyDescent="0.2">
      <c r="A27" s="225"/>
      <c r="B27" s="227" t="s">
        <v>473</v>
      </c>
      <c r="C27" s="225"/>
      <c r="D27" s="49"/>
      <c r="E27" s="49"/>
      <c r="F27" s="49"/>
      <c r="G27" s="49"/>
      <c r="H27" s="254"/>
      <c r="I27" s="270">
        <f>SUM(H23:H26)</f>
        <v>0</v>
      </c>
      <c r="J27" s="260"/>
      <c r="K27" s="434" t="s">
        <v>296</v>
      </c>
      <c r="L27" s="434" t="s">
        <v>297</v>
      </c>
      <c r="M27" s="434" t="s">
        <v>298</v>
      </c>
    </row>
    <row r="28" spans="1:13" ht="14.45" customHeight="1" x14ac:dyDescent="0.2">
      <c r="A28" s="225" t="s">
        <v>474</v>
      </c>
      <c r="B28" s="225"/>
      <c r="C28" s="225"/>
      <c r="D28" s="49"/>
      <c r="E28" s="49"/>
      <c r="F28" s="49"/>
      <c r="G28" s="49"/>
      <c r="H28" s="254"/>
      <c r="I28" s="271">
        <f t="shared" ref="I28:I39" si="1">SUM(K28:M28)</f>
        <v>0</v>
      </c>
      <c r="J28" s="260"/>
      <c r="K28" s="435">
        <f>OctRpt!I26</f>
        <v>0</v>
      </c>
      <c r="L28" s="435">
        <f>NovRpt!I26</f>
        <v>0</v>
      </c>
      <c r="M28" s="435">
        <f>DecRpt!I26</f>
        <v>0</v>
      </c>
    </row>
    <row r="29" spans="1:13" ht="14.45" customHeight="1" x14ac:dyDescent="0.2">
      <c r="A29" s="225" t="s">
        <v>475</v>
      </c>
      <c r="B29" s="225"/>
      <c r="C29" s="225"/>
      <c r="D29" s="49"/>
      <c r="E29" s="49"/>
      <c r="F29" s="49"/>
      <c r="G29" s="49"/>
      <c r="H29" s="254"/>
      <c r="I29" s="271">
        <f t="shared" si="1"/>
        <v>0</v>
      </c>
      <c r="J29" s="260"/>
      <c r="K29" s="435">
        <f>OctRpt!I27</f>
        <v>0</v>
      </c>
      <c r="L29" s="435">
        <f>NovRpt!I27</f>
        <v>0</v>
      </c>
      <c r="M29" s="435">
        <f>DecRpt!I27</f>
        <v>0</v>
      </c>
    </row>
    <row r="30" spans="1:13" ht="14.45" customHeight="1" x14ac:dyDescent="0.2">
      <c r="A30" s="225" t="s">
        <v>476</v>
      </c>
      <c r="B30" s="225"/>
      <c r="C30" s="225"/>
      <c r="D30" s="49"/>
      <c r="E30" s="49"/>
      <c r="F30" s="49"/>
      <c r="G30" s="49"/>
      <c r="H30" s="254"/>
      <c r="I30" s="271">
        <f t="shared" si="1"/>
        <v>0</v>
      </c>
      <c r="J30" s="260"/>
      <c r="K30" s="435">
        <f>OctRpt!I28</f>
        <v>0</v>
      </c>
      <c r="L30" s="435">
        <f>NovRpt!I28</f>
        <v>0</v>
      </c>
      <c r="M30" s="435">
        <f>DecRpt!I28</f>
        <v>0</v>
      </c>
    </row>
    <row r="31" spans="1:13" ht="14.45" customHeight="1" x14ac:dyDescent="0.2">
      <c r="A31" s="225" t="s">
        <v>477</v>
      </c>
      <c r="B31" s="225"/>
      <c r="C31" s="225"/>
      <c r="D31" s="49"/>
      <c r="E31" s="49"/>
      <c r="F31" s="49"/>
      <c r="G31" s="49"/>
      <c r="H31" s="254"/>
      <c r="I31" s="271">
        <f t="shared" si="1"/>
        <v>0</v>
      </c>
      <c r="J31" s="260"/>
      <c r="K31" s="435">
        <f>OctRpt!I29</f>
        <v>0</v>
      </c>
      <c r="L31" s="435">
        <f>NovRpt!I29</f>
        <v>0</v>
      </c>
      <c r="M31" s="435">
        <f>DecRpt!I29</f>
        <v>0</v>
      </c>
    </row>
    <row r="32" spans="1:13" ht="14.45" customHeight="1" x14ac:dyDescent="0.2">
      <c r="A32" s="225" t="s">
        <v>478</v>
      </c>
      <c r="B32" s="225"/>
      <c r="C32" s="225"/>
      <c r="D32" s="49"/>
      <c r="E32" s="49"/>
      <c r="F32" s="49"/>
      <c r="G32" s="49"/>
      <c r="H32" s="254"/>
      <c r="I32" s="271">
        <f t="shared" si="1"/>
        <v>0</v>
      </c>
      <c r="J32" s="260"/>
      <c r="K32" s="435">
        <f>OctRpt!I30</f>
        <v>0</v>
      </c>
      <c r="L32" s="435">
        <f>NovRpt!I30</f>
        <v>0</v>
      </c>
      <c r="M32" s="435">
        <f>DecRpt!I30</f>
        <v>0</v>
      </c>
    </row>
    <row r="33" spans="1:13" ht="14.45" customHeight="1" x14ac:dyDescent="0.2">
      <c r="A33" s="225" t="s">
        <v>479</v>
      </c>
      <c r="B33" s="225"/>
      <c r="C33" s="225"/>
      <c r="D33" s="49"/>
      <c r="E33" s="49"/>
      <c r="F33" s="49"/>
      <c r="G33" s="49"/>
      <c r="H33" s="254"/>
      <c r="I33" s="271">
        <f t="shared" si="1"/>
        <v>0</v>
      </c>
      <c r="J33" s="260"/>
      <c r="K33" s="435">
        <f>OctRpt!I31</f>
        <v>0</v>
      </c>
      <c r="L33" s="435">
        <f>NovRpt!I31</f>
        <v>0</v>
      </c>
      <c r="M33" s="435">
        <f>DecRpt!I31</f>
        <v>0</v>
      </c>
    </row>
    <row r="34" spans="1:13" ht="14.45" customHeight="1" x14ac:dyDescent="0.2">
      <c r="A34" s="225" t="s">
        <v>480</v>
      </c>
      <c r="B34" s="225"/>
      <c r="C34" s="225"/>
      <c r="D34" s="49"/>
      <c r="E34" s="49"/>
      <c r="F34" s="49"/>
      <c r="G34" s="49"/>
      <c r="H34" s="254"/>
      <c r="I34" s="271">
        <f t="shared" si="1"/>
        <v>0</v>
      </c>
      <c r="J34" s="260"/>
      <c r="K34" s="435">
        <f>OctRpt!I32</f>
        <v>0</v>
      </c>
      <c r="L34" s="435">
        <f>NovRpt!I32</f>
        <v>0</v>
      </c>
      <c r="M34" s="435">
        <f>DecRpt!I32</f>
        <v>0</v>
      </c>
    </row>
    <row r="35" spans="1:13" ht="14.45" customHeight="1" x14ac:dyDescent="0.2">
      <c r="A35" s="225" t="s">
        <v>481</v>
      </c>
      <c r="B35" s="225"/>
      <c r="C35" s="225"/>
      <c r="D35" s="49"/>
      <c r="E35" s="49"/>
      <c r="F35" s="49"/>
      <c r="G35" s="49"/>
      <c r="H35" s="254"/>
      <c r="I35" s="271">
        <f t="shared" si="1"/>
        <v>0</v>
      </c>
      <c r="J35" s="260"/>
      <c r="K35" s="435">
        <f>OctRpt!I33</f>
        <v>0</v>
      </c>
      <c r="L35" s="435">
        <f>NovRpt!I33</f>
        <v>0</v>
      </c>
      <c r="M35" s="435">
        <f>DecRpt!I33</f>
        <v>0</v>
      </c>
    </row>
    <row r="36" spans="1:13" ht="14.45" customHeight="1" x14ac:dyDescent="0.2">
      <c r="A36" s="225" t="s">
        <v>482</v>
      </c>
      <c r="B36" s="225"/>
      <c r="C36" s="225"/>
      <c r="D36" s="49"/>
      <c r="E36" s="49"/>
      <c r="F36" s="49"/>
      <c r="G36" s="49"/>
      <c r="H36" s="254"/>
      <c r="I36" s="271">
        <f t="shared" si="1"/>
        <v>0</v>
      </c>
      <c r="J36" s="260"/>
      <c r="K36" s="435">
        <f>OctRpt!I34</f>
        <v>0</v>
      </c>
      <c r="L36" s="435">
        <f>NovRpt!I34</f>
        <v>0</v>
      </c>
      <c r="M36" s="435">
        <f>DecRpt!I34</f>
        <v>0</v>
      </c>
    </row>
    <row r="37" spans="1:13" ht="14.45" customHeight="1" x14ac:dyDescent="0.2">
      <c r="A37" s="225" t="s">
        <v>482</v>
      </c>
      <c r="B37" s="225"/>
      <c r="C37" s="225"/>
      <c r="D37" s="49"/>
      <c r="E37" s="49"/>
      <c r="F37" s="49"/>
      <c r="G37" s="49"/>
      <c r="H37" s="254"/>
      <c r="I37" s="271">
        <f t="shared" si="1"/>
        <v>0</v>
      </c>
      <c r="J37" s="260"/>
      <c r="K37" s="435">
        <f>OctRpt!I35</f>
        <v>0</v>
      </c>
      <c r="L37" s="435">
        <f>NovRpt!I35</f>
        <v>0</v>
      </c>
      <c r="M37" s="435">
        <f>DecRpt!I35</f>
        <v>0</v>
      </c>
    </row>
    <row r="38" spans="1:13" ht="14.45" customHeight="1" x14ac:dyDescent="0.2">
      <c r="A38" s="225" t="s">
        <v>483</v>
      </c>
      <c r="B38" s="225"/>
      <c r="C38" s="225"/>
      <c r="D38" s="49"/>
      <c r="E38" s="49"/>
      <c r="F38" s="49"/>
      <c r="G38" s="49"/>
      <c r="H38" s="254"/>
      <c r="I38" s="271">
        <f t="shared" si="1"/>
        <v>0</v>
      </c>
      <c r="J38" s="260"/>
      <c r="K38" s="435">
        <f>OctRpt!I36</f>
        <v>0</v>
      </c>
      <c r="L38" s="435">
        <f>NovRpt!I36</f>
        <v>0</v>
      </c>
      <c r="M38" s="435">
        <f>DecRpt!I36</f>
        <v>0</v>
      </c>
    </row>
    <row r="39" spans="1:13" ht="14.45" customHeight="1" thickBot="1" x14ac:dyDescent="0.25">
      <c r="A39" s="225" t="s">
        <v>484</v>
      </c>
      <c r="B39" s="225"/>
      <c r="C39" s="225"/>
      <c r="D39" s="49"/>
      <c r="E39" s="49"/>
      <c r="F39" s="49"/>
      <c r="G39" s="49"/>
      <c r="H39" s="254"/>
      <c r="I39" s="263">
        <f t="shared" si="1"/>
        <v>0</v>
      </c>
      <c r="J39" s="260"/>
      <c r="K39" s="435">
        <f>OctRpt!I37</f>
        <v>0</v>
      </c>
      <c r="L39" s="435">
        <f>NovRpt!I37</f>
        <v>0</v>
      </c>
      <c r="M39" s="435">
        <f>DecRpt!I37</f>
        <v>0</v>
      </c>
    </row>
    <row r="40" spans="1:13" ht="14.45" customHeight="1" thickBot="1" x14ac:dyDescent="0.25">
      <c r="A40" s="225"/>
      <c r="B40" s="225"/>
      <c r="C40" s="225"/>
      <c r="D40" s="49"/>
      <c r="E40" s="49"/>
      <c r="F40" s="49"/>
      <c r="G40" s="49"/>
      <c r="H40" s="254"/>
      <c r="I40" s="254"/>
      <c r="J40" s="272"/>
    </row>
    <row r="41" spans="1:13" ht="14.45" customHeight="1" thickTop="1" x14ac:dyDescent="0.2">
      <c r="A41" s="225"/>
      <c r="B41" s="227" t="s">
        <v>485</v>
      </c>
      <c r="C41" s="225"/>
      <c r="D41" s="49"/>
      <c r="E41" s="49"/>
      <c r="F41" s="49"/>
      <c r="G41" s="49"/>
      <c r="H41" s="254"/>
      <c r="I41" s="254"/>
      <c r="J41" s="273">
        <f>SUM(I27:I39)</f>
        <v>0</v>
      </c>
    </row>
    <row r="42" spans="1:13" ht="14.45" customHeight="1" thickBot="1" x14ac:dyDescent="0.25">
      <c r="A42" s="227" t="s">
        <v>486</v>
      </c>
      <c r="B42" s="225"/>
      <c r="C42" s="225"/>
      <c r="D42" s="49"/>
      <c r="E42" s="49"/>
      <c r="F42" s="49"/>
      <c r="G42" s="49"/>
      <c r="H42" s="254"/>
      <c r="I42" s="254"/>
      <c r="J42" s="274">
        <f>SUM(J19-J41)</f>
        <v>0</v>
      </c>
      <c r="K42" s="436" t="s">
        <v>244</v>
      </c>
    </row>
    <row r="43" spans="1:13" ht="14.45" customHeight="1" thickTop="1" x14ac:dyDescent="0.2">
      <c r="A43" s="49"/>
      <c r="B43" s="49"/>
      <c r="C43" s="49"/>
      <c r="D43" s="49"/>
      <c r="E43" s="49"/>
      <c r="F43" s="49"/>
      <c r="G43" s="49"/>
      <c r="H43" s="254"/>
      <c r="I43" s="254"/>
      <c r="J43" s="275"/>
    </row>
    <row r="44" spans="1:13" ht="14.45" customHeight="1" x14ac:dyDescent="0.2">
      <c r="A44" s="563" t="s">
        <v>307</v>
      </c>
      <c r="B44" s="563"/>
      <c r="C44" s="563"/>
      <c r="D44" s="563"/>
      <c r="E44" s="563"/>
      <c r="F44" s="563"/>
      <c r="G44" s="563"/>
      <c r="H44" s="563"/>
      <c r="I44" s="563"/>
      <c r="J44" s="563"/>
    </row>
    <row r="45" spans="1:13" ht="14.45" customHeight="1" x14ac:dyDescent="0.2">
      <c r="A45" s="49"/>
      <c r="B45" s="49"/>
      <c r="C45" s="49"/>
      <c r="D45" s="49"/>
      <c r="E45" s="49"/>
      <c r="F45" s="49"/>
      <c r="G45" s="49"/>
      <c r="H45" s="254"/>
      <c r="I45" s="254"/>
      <c r="J45" s="254"/>
    </row>
    <row r="46" spans="1:13" ht="14.45" customHeight="1" x14ac:dyDescent="0.2">
      <c r="A46" s="49" t="s">
        <v>308</v>
      </c>
      <c r="B46" s="49"/>
      <c r="C46" s="371" t="s">
        <v>433</v>
      </c>
      <c r="D46" s="49" t="s">
        <v>309</v>
      </c>
      <c r="E46" s="49"/>
      <c r="F46" s="550">
        <f>DECEMBER!$O$481</f>
        <v>0</v>
      </c>
      <c r="G46" s="551"/>
      <c r="H46" s="254"/>
      <c r="I46" s="254"/>
      <c r="J46" s="254"/>
    </row>
    <row r="47" spans="1:13" ht="14.45" customHeight="1" x14ac:dyDescent="0.2">
      <c r="A47" s="49" t="s">
        <v>310</v>
      </c>
      <c r="B47" s="49"/>
      <c r="C47" s="49"/>
      <c r="D47" s="49"/>
      <c r="E47" s="49"/>
      <c r="F47" s="552">
        <f>DECEMBER!O482</f>
        <v>0</v>
      </c>
      <c r="G47" s="553"/>
      <c r="H47" s="254"/>
      <c r="I47" s="254"/>
      <c r="J47" s="254"/>
    </row>
    <row r="48" spans="1:13" ht="14.45" customHeight="1" x14ac:dyDescent="0.2">
      <c r="A48" s="49" t="s">
        <v>311</v>
      </c>
      <c r="B48" s="49"/>
      <c r="C48" s="49"/>
      <c r="D48" s="49"/>
      <c r="E48" s="49"/>
      <c r="F48" s="554">
        <f>SUM(F46:F47)</f>
        <v>0</v>
      </c>
      <c r="G48" s="555"/>
      <c r="H48" s="254"/>
      <c r="I48" s="254"/>
      <c r="J48" s="254"/>
    </row>
    <row r="49" spans="1:10" ht="14.45" customHeight="1" x14ac:dyDescent="0.2">
      <c r="A49" s="49" t="s">
        <v>312</v>
      </c>
      <c r="B49" s="49"/>
      <c r="C49" s="49"/>
      <c r="D49" s="49"/>
      <c r="E49" s="49"/>
      <c r="F49" s="556">
        <f>DECEMBER!$O$483</f>
        <v>0</v>
      </c>
      <c r="G49" s="557"/>
      <c r="H49" s="254"/>
      <c r="I49" s="254"/>
      <c r="J49" s="254"/>
    </row>
    <row r="50" spans="1:10" ht="14.45" customHeight="1" x14ac:dyDescent="0.2">
      <c r="A50" s="49"/>
      <c r="B50" s="49"/>
      <c r="C50" s="49"/>
      <c r="D50" s="49" t="s">
        <v>313</v>
      </c>
      <c r="E50" s="49"/>
      <c r="F50" s="200"/>
      <c r="G50" s="200"/>
      <c r="H50" s="540">
        <f>SUM(F48)-SUM(F49)</f>
        <v>0</v>
      </c>
      <c r="I50" s="541"/>
      <c r="J50" s="542"/>
    </row>
    <row r="51" spans="1:10" ht="14.45" customHeight="1" x14ac:dyDescent="0.2">
      <c r="A51" s="49"/>
      <c r="B51" s="49"/>
      <c r="C51" s="49"/>
      <c r="D51" s="49" t="s">
        <v>314</v>
      </c>
      <c r="E51" s="49"/>
      <c r="F51" s="49"/>
      <c r="G51" s="49"/>
      <c r="H51" s="543">
        <f>DECEMBER!$U$479</f>
        <v>0</v>
      </c>
      <c r="I51" s="544"/>
      <c r="J51" s="545"/>
    </row>
    <row r="52" spans="1:10" ht="14.45" customHeight="1" x14ac:dyDescent="0.2">
      <c r="A52" s="49"/>
      <c r="B52" s="49"/>
      <c r="C52" s="49"/>
      <c r="D52" s="49" t="s">
        <v>315</v>
      </c>
      <c r="E52" s="49"/>
      <c r="F52" s="49"/>
      <c r="G52" s="49"/>
      <c r="H52" s="543">
        <f>DECEMBER!$U$489+DECEMBER!$U$499+DECEMBER!$U$509+DECEMBER!$Z$479+DECEMBER!$Z$489+DECEMBER!$Z$499+DECEMBER!$Z$509+DECEMBER!AE479+DECEMBER!AE489+DECEMBER!AE499+DECEMBER!AE509</f>
        <v>0</v>
      </c>
      <c r="I52" s="544"/>
      <c r="J52" s="545"/>
    </row>
    <row r="53" spans="1:10" ht="14.45" customHeight="1" x14ac:dyDescent="0.2">
      <c r="A53" s="49"/>
      <c r="B53" s="49"/>
      <c r="C53" s="49"/>
      <c r="D53" s="198" t="s">
        <v>316</v>
      </c>
      <c r="E53" s="49"/>
      <c r="F53" s="49"/>
      <c r="G53" s="49"/>
      <c r="H53" s="546">
        <f>SUM(H50:J52)</f>
        <v>0</v>
      </c>
      <c r="I53" s="547"/>
      <c r="J53" s="548"/>
    </row>
    <row r="54" spans="1:10" ht="14.45" customHeight="1" x14ac:dyDescent="0.2">
      <c r="A54" s="201"/>
      <c r="B54" s="202" t="s">
        <v>489</v>
      </c>
      <c r="C54" s="201"/>
      <c r="D54" s="201"/>
      <c r="E54" s="201"/>
      <c r="F54" s="201"/>
      <c r="G54" s="201"/>
      <c r="H54" s="565" t="s">
        <v>317</v>
      </c>
      <c r="I54" s="565"/>
      <c r="J54" s="565"/>
    </row>
    <row r="55" spans="1:10" ht="14.45" customHeight="1" x14ac:dyDescent="0.2">
      <c r="A55" s="563" t="s">
        <v>318</v>
      </c>
      <c r="B55" s="563"/>
      <c r="C55" s="563"/>
      <c r="D55" s="563"/>
      <c r="E55" s="563"/>
      <c r="F55" s="563"/>
      <c r="G55" s="563"/>
      <c r="H55" s="563"/>
      <c r="I55" s="563"/>
      <c r="J55" s="563"/>
    </row>
    <row r="56" spans="1:10" ht="14.45" customHeight="1" x14ac:dyDescent="0.2">
      <c r="A56" s="564"/>
      <c r="B56" s="564"/>
      <c r="C56" s="564"/>
      <c r="D56" s="564"/>
      <c r="E56" s="564"/>
      <c r="F56" s="564"/>
      <c r="G56" s="564"/>
      <c r="H56" s="564"/>
      <c r="I56" s="564"/>
      <c r="J56" s="564"/>
    </row>
    <row r="57" spans="1:10" ht="14.45" customHeight="1" x14ac:dyDescent="0.2">
      <c r="A57" s="564"/>
      <c r="B57" s="564"/>
      <c r="C57" s="564"/>
      <c r="D57" s="564"/>
      <c r="E57" s="564"/>
      <c r="F57" s="564"/>
      <c r="G57" s="564"/>
      <c r="H57" s="564"/>
      <c r="I57" s="564"/>
      <c r="J57" s="564"/>
    </row>
    <row r="58" spans="1:10" ht="14.45" customHeight="1" x14ac:dyDescent="0.2">
      <c r="A58" s="564"/>
      <c r="B58" s="564"/>
      <c r="C58" s="564"/>
      <c r="D58" s="564"/>
      <c r="E58" s="564"/>
      <c r="F58" s="564"/>
      <c r="G58" s="564"/>
      <c r="H58" s="564"/>
      <c r="I58" s="564"/>
      <c r="J58" s="564"/>
    </row>
    <row r="59" spans="1:10" ht="14.45" customHeight="1" x14ac:dyDescent="0.2">
      <c r="A59" s="564"/>
      <c r="B59" s="564"/>
      <c r="C59" s="564"/>
      <c r="D59" s="564"/>
      <c r="E59" s="564"/>
      <c r="F59" s="564"/>
      <c r="G59" s="564"/>
      <c r="H59" s="564"/>
      <c r="I59" s="564"/>
      <c r="J59" s="564"/>
    </row>
    <row r="60" spans="1:10" ht="14.45" customHeight="1" thickBot="1" x14ac:dyDescent="0.25">
      <c r="A60" s="203"/>
      <c r="B60" s="203"/>
      <c r="C60" s="203"/>
      <c r="D60" s="203"/>
      <c r="E60" s="203"/>
      <c r="F60" s="203"/>
      <c r="G60" s="203"/>
      <c r="H60" s="276"/>
      <c r="I60" s="276"/>
      <c r="J60" s="276"/>
    </row>
    <row r="61" spans="1:10" ht="14.45" customHeight="1" x14ac:dyDescent="0.2">
      <c r="A61" s="567" t="s">
        <v>319</v>
      </c>
      <c r="B61" s="567"/>
      <c r="C61" s="567"/>
      <c r="D61" s="567"/>
      <c r="E61" s="567"/>
      <c r="F61" s="567"/>
      <c r="G61" s="567"/>
      <c r="H61" s="567"/>
      <c r="I61" s="567"/>
      <c r="J61" s="567"/>
    </row>
    <row r="62" spans="1:10" ht="14.45" customHeight="1" x14ac:dyDescent="0.2">
      <c r="A62" s="49"/>
      <c r="B62" s="49"/>
      <c r="C62" s="49"/>
      <c r="D62" s="49"/>
      <c r="E62" s="49"/>
      <c r="F62" s="49"/>
      <c r="G62" s="49"/>
      <c r="H62" s="254"/>
      <c r="I62" s="254"/>
      <c r="J62" s="254"/>
    </row>
    <row r="63" spans="1:10" ht="14.45" customHeight="1" x14ac:dyDescent="0.2">
      <c r="A63" s="566"/>
      <c r="B63" s="566"/>
      <c r="C63" s="566"/>
      <c r="D63" s="204" t="s">
        <v>320</v>
      </c>
      <c r="E63" s="49"/>
      <c r="F63" s="49"/>
      <c r="G63" s="566"/>
      <c r="H63" s="566"/>
      <c r="I63" s="566"/>
      <c r="J63" s="277" t="s">
        <v>320</v>
      </c>
    </row>
    <row r="64" spans="1:10" ht="14.45" customHeight="1" x14ac:dyDescent="0.2">
      <c r="A64" s="49"/>
      <c r="B64" s="49"/>
      <c r="C64" s="49"/>
      <c r="D64" s="49"/>
      <c r="E64" s="49"/>
      <c r="F64" s="49"/>
      <c r="G64" s="49"/>
      <c r="H64" s="254"/>
      <c r="I64" s="254"/>
      <c r="J64" s="254"/>
    </row>
    <row r="65" spans="1:10" ht="14.45" customHeight="1" x14ac:dyDescent="0.2">
      <c r="A65" s="566"/>
      <c r="B65" s="566"/>
      <c r="C65" s="566"/>
      <c r="D65" s="205" t="s">
        <v>19</v>
      </c>
      <c r="E65" s="49"/>
      <c r="F65" s="49"/>
      <c r="G65" s="566"/>
      <c r="H65" s="566"/>
      <c r="I65" s="566"/>
      <c r="J65" s="277" t="s">
        <v>320</v>
      </c>
    </row>
    <row r="66" spans="1:10" ht="14.45" customHeight="1" thickBot="1" x14ac:dyDescent="0.25">
      <c r="A66" s="206"/>
      <c r="B66" s="206"/>
      <c r="C66" s="206"/>
      <c r="D66" s="206"/>
      <c r="E66" s="206"/>
      <c r="F66" s="206"/>
      <c r="G66" s="206"/>
      <c r="H66" s="278"/>
      <c r="I66" s="278"/>
      <c r="J66" s="278"/>
    </row>
    <row r="67" spans="1:10" ht="14.45" customHeight="1" x14ac:dyDescent="0.2">
      <c r="A67" s="49"/>
      <c r="B67" s="49"/>
      <c r="C67" s="49"/>
      <c r="D67" s="49"/>
      <c r="E67" s="49"/>
      <c r="F67" s="49"/>
      <c r="G67" s="49"/>
      <c r="H67" s="254"/>
      <c r="I67" s="254"/>
      <c r="J67" s="279" t="s">
        <v>457</v>
      </c>
    </row>
    <row r="68" spans="1:10" ht="14.45" customHeight="1" x14ac:dyDescent="0.2">
      <c r="A68" s="208" t="s">
        <v>321</v>
      </c>
      <c r="B68" s="49"/>
      <c r="C68" s="49"/>
      <c r="D68" s="49"/>
      <c r="E68" s="49"/>
      <c r="F68" s="49"/>
      <c r="G68" s="49"/>
      <c r="H68" s="254"/>
      <c r="I68" s="254"/>
      <c r="J68" s="254"/>
    </row>
    <row r="69" spans="1:10" ht="14.45" customHeight="1" x14ac:dyDescent="0.2">
      <c r="A69" s="208" t="s">
        <v>322</v>
      </c>
      <c r="B69" s="208"/>
      <c r="C69" s="208"/>
      <c r="D69" s="208"/>
      <c r="E69" s="208"/>
      <c r="F69" s="208"/>
      <c r="G69" s="49"/>
      <c r="H69" s="254"/>
      <c r="I69" s="254"/>
      <c r="J69" s="254"/>
    </row>
  </sheetData>
  <sheetProtection algorithmName="SHA-512" hashValue="glXY8MBQfStT5xjtlico9SfFVkhxTSSQOeQKsH3Ozw9j+xDYZ6qScZESjqZeOCqG5happtp4kbZRYIDMzXbBdQ==" saltValue="PN2kAdnNRHOWFKBYwncjGQ==" spinCount="100000" sheet="1" objects="1" scenarios="1" formatColumns="0" formatRows="0"/>
  <mergeCells count="25">
    <mergeCell ref="A63:C63"/>
    <mergeCell ref="G63:I63"/>
    <mergeCell ref="G65:I65"/>
    <mergeCell ref="A65:C65"/>
    <mergeCell ref="A61:J61"/>
    <mergeCell ref="A44:J44"/>
    <mergeCell ref="F46:G46"/>
    <mergeCell ref="F47:G47"/>
    <mergeCell ref="F48:G48"/>
    <mergeCell ref="F49:G49"/>
    <mergeCell ref="H50:J50"/>
    <mergeCell ref="H51:J51"/>
    <mergeCell ref="H52:J52"/>
    <mergeCell ref="H53:J53"/>
    <mergeCell ref="H54:J54"/>
    <mergeCell ref="A55:J55"/>
    <mergeCell ref="A56:J56"/>
    <mergeCell ref="A57:J57"/>
    <mergeCell ref="A58:J58"/>
    <mergeCell ref="A59:J59"/>
    <mergeCell ref="A1:J1"/>
    <mergeCell ref="A2:J2"/>
    <mergeCell ref="G4:J4"/>
    <mergeCell ref="E5:F5"/>
    <mergeCell ref="A6:J6"/>
  </mergeCells>
  <printOptions horizontalCentered="1" verticalCentered="1"/>
  <pageMargins left="0" right="0" top="0" bottom="0" header="0.3" footer="0.3"/>
  <pageSetup paperSize="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23" t="str">
        <f>JANUARY!G10</f>
        <v>UNITED STEELWORKERS - LOCAL UNION</v>
      </c>
      <c r="B2" s="523"/>
      <c r="C2" s="523"/>
      <c r="D2" s="523"/>
      <c r="E2" s="523"/>
      <c r="F2" s="523" t="str">
        <f>JANUARY!G10</f>
        <v>UNITED STEELWORKERS - LOCAL UNION</v>
      </c>
      <c r="G2" s="523"/>
      <c r="H2" s="523"/>
      <c r="I2" s="523"/>
      <c r="J2" s="523"/>
      <c r="K2" s="237"/>
    </row>
    <row r="3" spans="1:11" s="238" customFormat="1" ht="15.6" customHeight="1" x14ac:dyDescent="0.25">
      <c r="A3" s="523" t="s">
        <v>375</v>
      </c>
      <c r="B3" s="523"/>
      <c r="C3" s="523"/>
      <c r="D3" s="523"/>
      <c r="E3" s="523"/>
      <c r="F3" s="523"/>
      <c r="G3" s="523"/>
      <c r="H3" s="523"/>
      <c r="I3" s="523"/>
      <c r="J3" s="523"/>
      <c r="K3" s="237"/>
    </row>
    <row r="4" spans="1:11" s="238" customFormat="1" ht="15.6" customHeight="1" x14ac:dyDescent="0.25">
      <c r="B4" s="239"/>
      <c r="C4" s="239"/>
      <c r="D4" s="239"/>
      <c r="E4" s="239"/>
      <c r="F4" s="240" t="s">
        <v>373</v>
      </c>
      <c r="G4" s="241">
        <f>JANUARY!E11</f>
        <v>0</v>
      </c>
      <c r="H4" s="239"/>
      <c r="I4" s="239"/>
      <c r="J4" s="239"/>
      <c r="K4" s="237"/>
    </row>
    <row r="5" spans="1:11" ht="15.6" customHeight="1" x14ac:dyDescent="0.2">
      <c r="A5" s="49" t="s">
        <v>244</v>
      </c>
      <c r="B5" s="49"/>
      <c r="C5" s="49"/>
      <c r="D5" s="49"/>
      <c r="E5" s="49"/>
      <c r="F5" s="49"/>
      <c r="G5" s="389" t="s">
        <v>441</v>
      </c>
      <c r="H5" s="209" t="s">
        <v>369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323</v>
      </c>
      <c r="B7" s="49"/>
      <c r="C7" s="49"/>
      <c r="D7" s="49"/>
      <c r="E7" s="49"/>
      <c r="F7" s="49"/>
      <c r="G7" s="49"/>
      <c r="H7" s="49"/>
      <c r="I7" s="49" t="s">
        <v>324</v>
      </c>
      <c r="J7" s="210">
        <f>JANUARY!$J$21</f>
        <v>0</v>
      </c>
      <c r="K7" s="49"/>
    </row>
    <row r="8" spans="1:11" ht="15.6" customHeight="1" thickBot="1" x14ac:dyDescent="0.25">
      <c r="A8" s="198" t="s">
        <v>325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326</v>
      </c>
      <c r="B9" s="49"/>
      <c r="C9" s="49"/>
      <c r="D9" s="49"/>
      <c r="E9" s="49"/>
      <c r="F9" s="49"/>
      <c r="G9" s="49"/>
      <c r="H9" s="49"/>
      <c r="I9" s="219">
        <f>JANUARY!$B$7</f>
        <v>0</v>
      </c>
      <c r="J9" s="213"/>
      <c r="K9" s="49"/>
    </row>
    <row r="10" spans="1:11" ht="15.6" customHeight="1" x14ac:dyDescent="0.2">
      <c r="A10" s="221" t="s">
        <v>390</v>
      </c>
      <c r="B10" s="49"/>
      <c r="C10" s="49"/>
      <c r="D10" s="49"/>
      <c r="E10" s="49"/>
      <c r="F10" s="49"/>
      <c r="G10" s="49"/>
      <c r="H10" s="49"/>
      <c r="I10" s="214">
        <f>JANUARY!$C$7</f>
        <v>0</v>
      </c>
      <c r="J10" s="213"/>
      <c r="K10" s="49"/>
    </row>
    <row r="11" spans="1:11" ht="15.6" customHeight="1" x14ac:dyDescent="0.2">
      <c r="A11" s="49" t="s">
        <v>327</v>
      </c>
      <c r="B11" s="49"/>
      <c r="C11" s="49"/>
      <c r="D11" s="49"/>
      <c r="E11" s="49"/>
      <c r="F11" s="49"/>
      <c r="G11" s="49"/>
      <c r="H11" s="49"/>
      <c r="I11" s="214">
        <f>JANUARY!$D$7</f>
        <v>0</v>
      </c>
      <c r="J11" s="213"/>
      <c r="K11" s="49"/>
    </row>
    <row r="12" spans="1:11" ht="15.6" customHeight="1" x14ac:dyDescent="0.2">
      <c r="A12" s="49" t="s">
        <v>328</v>
      </c>
      <c r="B12" s="49"/>
      <c r="C12" s="49"/>
      <c r="D12" s="49"/>
      <c r="E12" s="49"/>
      <c r="F12" s="49"/>
      <c r="G12" s="49"/>
      <c r="H12" s="49"/>
      <c r="I12" s="214">
        <f>JANUARY!$E$7</f>
        <v>0</v>
      </c>
      <c r="J12" s="213"/>
      <c r="K12" s="49"/>
    </row>
    <row r="13" spans="1:11" ht="15.6" customHeight="1" x14ac:dyDescent="0.2">
      <c r="A13" s="49" t="s">
        <v>299</v>
      </c>
      <c r="B13" s="49"/>
      <c r="C13" s="49"/>
      <c r="D13" s="49"/>
      <c r="E13" s="49"/>
      <c r="F13" s="49"/>
      <c r="G13" s="49"/>
      <c r="H13" s="49"/>
      <c r="I13" s="214">
        <f>JANUARY!$F$7</f>
        <v>0</v>
      </c>
      <c r="J13" s="213"/>
      <c r="K13" s="49"/>
    </row>
    <row r="14" spans="1:11" ht="15.6" customHeight="1" x14ac:dyDescent="0.2">
      <c r="A14" s="49" t="s">
        <v>329</v>
      </c>
      <c r="B14" s="49"/>
      <c r="C14" s="49"/>
      <c r="D14" s="49"/>
      <c r="E14" s="49"/>
      <c r="F14" s="49"/>
      <c r="G14" s="49"/>
      <c r="H14" s="49"/>
      <c r="I14" s="214">
        <f>SUM(JANUARY!$L$7:$O$7)</f>
        <v>0</v>
      </c>
      <c r="J14" s="213"/>
      <c r="K14" s="49"/>
    </row>
    <row r="15" spans="1:11" ht="15.6" customHeight="1" x14ac:dyDescent="0.2">
      <c r="A15" s="49"/>
      <c r="B15" s="49" t="s">
        <v>330</v>
      </c>
      <c r="C15" s="49" t="s">
        <v>300</v>
      </c>
      <c r="D15" s="49"/>
      <c r="E15" s="49"/>
      <c r="F15" s="49"/>
      <c r="G15" s="49"/>
      <c r="H15" s="49"/>
      <c r="I15" s="214">
        <f>SUM(JANUARY!$Q$7:$R$7)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301</v>
      </c>
      <c r="D16" s="49"/>
      <c r="E16" s="49"/>
      <c r="F16" s="49"/>
      <c r="G16" s="49"/>
      <c r="H16" s="49"/>
      <c r="I16" s="215">
        <f>JANUARY!$P$7</f>
        <v>0</v>
      </c>
      <c r="J16" s="213"/>
      <c r="K16" s="49"/>
    </row>
    <row r="17" spans="1:11" ht="15.6" customHeight="1" thickBot="1" x14ac:dyDescent="0.25">
      <c r="A17" s="49"/>
      <c r="B17" s="198" t="s">
        <v>331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332</v>
      </c>
      <c r="C18" s="49"/>
      <c r="D18" s="49"/>
      <c r="E18" s="49"/>
      <c r="F18" s="49"/>
      <c r="G18" s="49"/>
      <c r="H18" s="49"/>
      <c r="I18" s="49"/>
      <c r="J18" s="216">
        <f>SUM(J7+J17)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244</v>
      </c>
      <c r="K19" s="49"/>
    </row>
    <row r="20" spans="1:11" ht="15.6" customHeight="1" x14ac:dyDescent="0.2">
      <c r="A20" s="49" t="s">
        <v>333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303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334</v>
      </c>
      <c r="B22" s="49"/>
      <c r="C22" s="49"/>
      <c r="D22" s="49"/>
      <c r="E22" s="49"/>
      <c r="F22" s="49"/>
      <c r="G22" s="49"/>
      <c r="H22" s="210">
        <f>SUM(JANUARY!$U$7)</f>
        <v>0</v>
      </c>
      <c r="I22" s="49"/>
      <c r="J22" s="213"/>
      <c r="K22" s="49"/>
    </row>
    <row r="23" spans="1:11" ht="15.6" customHeight="1" x14ac:dyDescent="0.2">
      <c r="A23" s="49" t="s">
        <v>335</v>
      </c>
      <c r="B23" s="49"/>
      <c r="C23" s="49"/>
      <c r="D23" s="49"/>
      <c r="E23" s="49"/>
      <c r="F23" s="49"/>
      <c r="G23" s="49"/>
      <c r="H23" s="218">
        <f>SUM(JANUARY!$V$7)</f>
        <v>0</v>
      </c>
      <c r="I23" s="49"/>
      <c r="J23" s="213"/>
      <c r="K23" s="49"/>
    </row>
    <row r="24" spans="1:11" ht="15.6" customHeight="1" thickBot="1" x14ac:dyDescent="0.25">
      <c r="A24" s="49" t="s">
        <v>336</v>
      </c>
      <c r="B24" s="49"/>
      <c r="C24" s="49"/>
      <c r="D24" s="49"/>
      <c r="E24" s="49"/>
      <c r="F24" s="49"/>
      <c r="G24" s="49"/>
      <c r="H24" s="218">
        <f>SUM(JANUARY!$W$7:'JANUARY'!$X$7)</f>
        <v>0</v>
      </c>
      <c r="I24" s="49"/>
      <c r="J24" s="213"/>
      <c r="K24" s="49"/>
    </row>
    <row r="25" spans="1:11" ht="15.6" customHeight="1" thickBot="1" x14ac:dyDescent="0.25">
      <c r="A25" s="49" t="s">
        <v>337</v>
      </c>
      <c r="B25" s="49"/>
      <c r="C25" s="49"/>
      <c r="D25" s="49"/>
      <c r="E25" s="49"/>
      <c r="F25" s="49"/>
      <c r="G25" s="49"/>
      <c r="H25" s="215">
        <f>SUM(JANUARY!$Y$7)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304</v>
      </c>
      <c r="B26" s="49"/>
      <c r="C26" s="49"/>
      <c r="D26" s="49"/>
      <c r="E26" s="49"/>
      <c r="F26" s="49"/>
      <c r="G26" s="49"/>
      <c r="H26" s="236"/>
      <c r="I26" s="214">
        <f>SUM(JANUARY!$Z$7)</f>
        <v>0</v>
      </c>
      <c r="J26" s="213"/>
      <c r="K26" s="49"/>
    </row>
    <row r="27" spans="1:11" ht="15.6" customHeight="1" x14ac:dyDescent="0.2">
      <c r="A27" s="49" t="s">
        <v>305</v>
      </c>
      <c r="B27" s="49"/>
      <c r="C27" s="49"/>
      <c r="D27" s="49"/>
      <c r="E27" s="49"/>
      <c r="F27" s="49"/>
      <c r="G27" s="49"/>
      <c r="H27" s="49"/>
      <c r="I27" s="214">
        <f>SUM(JANUARY!$AA$7)</f>
        <v>0</v>
      </c>
      <c r="J27" s="213"/>
      <c r="K27" s="49"/>
    </row>
    <row r="28" spans="1:11" ht="15.6" customHeight="1" x14ac:dyDescent="0.2">
      <c r="A28" s="49" t="s">
        <v>338</v>
      </c>
      <c r="B28" s="49"/>
      <c r="C28" s="49"/>
      <c r="D28" s="49"/>
      <c r="E28" s="49"/>
      <c r="F28" s="49"/>
      <c r="G28" s="49"/>
      <c r="H28" s="49"/>
      <c r="I28" s="214">
        <f>SUM(JANUARY!$AB$7)</f>
        <v>0</v>
      </c>
      <c r="J28" s="213"/>
      <c r="K28" s="49"/>
    </row>
    <row r="29" spans="1:11" ht="15.6" customHeight="1" x14ac:dyDescent="0.2">
      <c r="A29" s="49" t="s">
        <v>339</v>
      </c>
      <c r="B29" s="49"/>
      <c r="C29" s="49"/>
      <c r="D29" s="49"/>
      <c r="E29" s="49"/>
      <c r="F29" s="49"/>
      <c r="G29" s="49"/>
      <c r="H29" s="49"/>
      <c r="I29" s="214">
        <f>SUM(JANUARY!$AC$7)</f>
        <v>0</v>
      </c>
      <c r="J29" s="213"/>
      <c r="K29" s="49"/>
    </row>
    <row r="30" spans="1:11" ht="15.6" customHeight="1" x14ac:dyDescent="0.2">
      <c r="A30" s="49" t="s">
        <v>340</v>
      </c>
      <c r="B30" s="49"/>
      <c r="C30" s="49"/>
      <c r="D30" s="49"/>
      <c r="E30" s="49"/>
      <c r="F30" s="49"/>
      <c r="G30" s="49"/>
      <c r="H30" s="49"/>
      <c r="I30" s="214">
        <f>SUM(JANUARY!$AD$7)</f>
        <v>0</v>
      </c>
      <c r="J30" s="213"/>
      <c r="K30" s="49"/>
    </row>
    <row r="31" spans="1:11" ht="15.6" customHeight="1" x14ac:dyDescent="0.2">
      <c r="A31" s="49" t="s">
        <v>341</v>
      </c>
      <c r="B31" s="49"/>
      <c r="C31" s="49"/>
      <c r="D31" s="49"/>
      <c r="E31" s="49"/>
      <c r="F31" s="49"/>
      <c r="G31" s="49"/>
      <c r="H31" s="49"/>
      <c r="I31" s="214">
        <f>SUM(JANUARY!$AE$7)</f>
        <v>0</v>
      </c>
      <c r="J31" s="213"/>
      <c r="K31" s="49"/>
    </row>
    <row r="32" spans="1:11" ht="15.6" customHeight="1" x14ac:dyDescent="0.2">
      <c r="A32" s="49" t="s">
        <v>342</v>
      </c>
      <c r="B32" s="49"/>
      <c r="C32" s="49"/>
      <c r="D32" s="49"/>
      <c r="E32" s="49"/>
      <c r="F32" s="49"/>
      <c r="G32" s="49"/>
      <c r="H32" s="49"/>
      <c r="I32" s="214">
        <f>SUM(JANUARY!$AF$7)</f>
        <v>0</v>
      </c>
      <c r="J32" s="213"/>
      <c r="K32" s="49"/>
    </row>
    <row r="33" spans="1:11" ht="15.6" customHeight="1" x14ac:dyDescent="0.2">
      <c r="A33" s="49" t="s">
        <v>343</v>
      </c>
      <c r="B33" s="49"/>
      <c r="C33" s="49"/>
      <c r="D33" s="49"/>
      <c r="E33" s="49"/>
      <c r="F33" s="49"/>
      <c r="G33" s="49"/>
      <c r="H33" s="49"/>
      <c r="I33" s="214">
        <f>SUM(JANUARY!$AG$7)</f>
        <v>0</v>
      </c>
      <c r="J33" s="213"/>
      <c r="K33" s="49"/>
    </row>
    <row r="34" spans="1:11" ht="15.6" customHeight="1" x14ac:dyDescent="0.2">
      <c r="A34" s="49" t="s">
        <v>344</v>
      </c>
      <c r="B34" s="49"/>
      <c r="C34" s="49"/>
      <c r="D34" s="49"/>
      <c r="E34" s="49"/>
      <c r="F34" s="49"/>
      <c r="G34" s="49"/>
      <c r="H34" s="49"/>
      <c r="I34" s="214">
        <f>SUM(JANUARY!$AH$7)</f>
        <v>0</v>
      </c>
      <c r="J34" s="213"/>
      <c r="K34" s="49"/>
    </row>
    <row r="35" spans="1:11" ht="15.6" customHeight="1" x14ac:dyDescent="0.2">
      <c r="A35" s="49" t="s">
        <v>344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345</v>
      </c>
      <c r="B36" s="49"/>
      <c r="C36" s="49"/>
      <c r="D36" s="49"/>
      <c r="E36" s="49"/>
      <c r="F36" s="49"/>
      <c r="G36" s="49"/>
      <c r="H36" s="49"/>
      <c r="I36" s="214">
        <f>SUM(JANUARY!$AJ$7)</f>
        <v>0</v>
      </c>
      <c r="J36" s="213"/>
      <c r="K36" s="49"/>
    </row>
    <row r="37" spans="1:11" ht="15.6" customHeight="1" thickBot="1" x14ac:dyDescent="0.25">
      <c r="A37" s="49" t="s">
        <v>346</v>
      </c>
      <c r="B37" s="49"/>
      <c r="C37" s="49"/>
      <c r="D37" s="49"/>
      <c r="E37" s="49"/>
      <c r="F37" s="49"/>
      <c r="G37" s="49"/>
      <c r="H37" s="49"/>
      <c r="I37" s="215">
        <f>SUM(JANUARY!$AK$7)</f>
        <v>0</v>
      </c>
      <c r="J37" s="213"/>
      <c r="K37" s="49"/>
    </row>
    <row r="38" spans="1:11" ht="15.6" customHeight="1" thickBot="1" x14ac:dyDescent="0.25">
      <c r="A38" s="49" t="s">
        <v>347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306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348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349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350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244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351</v>
      </c>
      <c r="E46" s="49"/>
      <c r="F46" s="49"/>
      <c r="G46" s="49"/>
      <c r="H46" s="188"/>
      <c r="I46" s="188"/>
      <c r="J46" s="224" t="s">
        <v>352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244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353</v>
      </c>
      <c r="B49" s="21"/>
      <c r="C49" s="21" t="s">
        <v>354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355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356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aUQBbMtGPPsIZmySgmzsCXOGIfDbtHQ3BKc9ixhFEuX2tdPyIj8tLxYTv7WlwFVicxmgZdEaaJvRHIHm7C4xdw==" saltValue="EDR9FUDqSIA0fzS8fZwbI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J70"/>
  <sheetViews>
    <sheetView showGridLines="0" zoomScaleNormal="100" workbookViewId="0">
      <pane ySplit="7" topLeftCell="A8" activePane="bottomLeft" state="frozen"/>
      <selection activeCell="D38" sqref="D38"/>
      <selection pane="bottomLeft" activeCell="D8" sqref="D8"/>
    </sheetView>
  </sheetViews>
  <sheetFormatPr defaultColWidth="8.85546875" defaultRowHeight="14.45" customHeight="1" x14ac:dyDescent="0.2"/>
  <cols>
    <col min="1" max="36" width="10.7109375" customWidth="1"/>
  </cols>
  <sheetData>
    <row r="1" spans="1:36" s="49" customFormat="1" ht="14.45" customHeight="1" x14ac:dyDescent="0.2">
      <c r="A1" s="21"/>
      <c r="B1" s="23" t="s">
        <v>0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</row>
    <row r="2" spans="1:36" s="49" customFormat="1" ht="14.45" customHeight="1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</row>
    <row r="3" spans="1:36" s="49" customFormat="1" ht="14.45" customHeight="1" thickBot="1" x14ac:dyDescent="0.25">
      <c r="A3" s="180"/>
      <c r="B3" s="175">
        <v>1</v>
      </c>
      <c r="C3" s="175">
        <v>2</v>
      </c>
      <c r="D3" s="175">
        <v>3</v>
      </c>
      <c r="E3" s="175">
        <v>4</v>
      </c>
      <c r="F3" s="175">
        <v>5</v>
      </c>
      <c r="G3" s="175">
        <v>9</v>
      </c>
      <c r="H3" s="175"/>
      <c r="I3" s="175"/>
      <c r="J3" s="175">
        <v>10</v>
      </c>
      <c r="K3" s="175">
        <v>11</v>
      </c>
      <c r="L3" s="175" t="s">
        <v>1</v>
      </c>
      <c r="M3" s="175">
        <v>12</v>
      </c>
      <c r="N3" s="175">
        <v>13</v>
      </c>
      <c r="O3" s="175">
        <v>14</v>
      </c>
      <c r="P3" s="175">
        <v>15</v>
      </c>
      <c r="Q3" s="175" t="s">
        <v>2</v>
      </c>
      <c r="R3" s="180"/>
      <c r="S3" s="180"/>
      <c r="T3" s="175">
        <v>16</v>
      </c>
      <c r="U3" s="175">
        <v>17</v>
      </c>
      <c r="V3" s="175">
        <v>18</v>
      </c>
      <c r="W3" s="175">
        <v>19</v>
      </c>
      <c r="X3" s="175">
        <v>20</v>
      </c>
      <c r="Y3" s="175" t="s">
        <v>3</v>
      </c>
      <c r="Z3" s="175">
        <v>21</v>
      </c>
      <c r="AA3" s="175">
        <v>22</v>
      </c>
      <c r="AB3" s="175">
        <v>23</v>
      </c>
      <c r="AC3" s="175">
        <v>24</v>
      </c>
      <c r="AD3" s="175">
        <v>25</v>
      </c>
      <c r="AE3" s="175">
        <v>26</v>
      </c>
      <c r="AF3" s="175">
        <v>27</v>
      </c>
      <c r="AG3" s="175">
        <v>28</v>
      </c>
      <c r="AH3" s="175">
        <v>30</v>
      </c>
      <c r="AI3" s="175">
        <v>31</v>
      </c>
      <c r="AJ3" s="180"/>
    </row>
    <row r="4" spans="1:36" s="49" customFormat="1" ht="14.45" customHeight="1" thickTop="1" x14ac:dyDescent="0.2">
      <c r="A4" s="70"/>
      <c r="B4" s="71" t="s">
        <v>4</v>
      </c>
      <c r="C4" s="72"/>
      <c r="D4" s="71" t="s">
        <v>5</v>
      </c>
      <c r="E4" s="73" t="s">
        <v>6</v>
      </c>
      <c r="F4" s="74" t="s">
        <v>7</v>
      </c>
      <c r="G4" s="79"/>
      <c r="H4" s="75" t="s">
        <v>113</v>
      </c>
      <c r="I4" s="75" t="s">
        <v>113</v>
      </c>
      <c r="J4" s="73"/>
      <c r="K4" s="71"/>
      <c r="L4" s="71"/>
      <c r="M4" s="71" t="s">
        <v>242</v>
      </c>
      <c r="N4" s="477" t="s">
        <v>494</v>
      </c>
      <c r="O4" s="182"/>
      <c r="P4" s="189" t="s">
        <v>278</v>
      </c>
      <c r="Q4" s="30" t="s">
        <v>279</v>
      </c>
      <c r="R4" s="183" t="s">
        <v>108</v>
      </c>
      <c r="S4" s="184" t="s">
        <v>110</v>
      </c>
      <c r="T4" s="593" t="s">
        <v>9</v>
      </c>
      <c r="U4" s="594"/>
      <c r="V4" s="594"/>
      <c r="W4" s="594"/>
      <c r="X4" s="595"/>
      <c r="Y4" s="71" t="s">
        <v>10</v>
      </c>
      <c r="Z4" s="71" t="s">
        <v>11</v>
      </c>
      <c r="AA4" s="72"/>
      <c r="AB4" s="71" t="s">
        <v>12</v>
      </c>
      <c r="AC4" s="71" t="s">
        <v>13</v>
      </c>
      <c r="AD4" s="71" t="s">
        <v>14</v>
      </c>
      <c r="AE4" s="71"/>
      <c r="AF4" s="71"/>
      <c r="AG4" s="71"/>
      <c r="AH4" s="71" t="s">
        <v>15</v>
      </c>
      <c r="AI4" s="73" t="s">
        <v>7</v>
      </c>
      <c r="AJ4" s="3"/>
    </row>
    <row r="5" spans="1:36" s="49" customFormat="1" ht="14.45" customHeight="1" x14ac:dyDescent="0.2">
      <c r="A5" s="70"/>
      <c r="B5" s="71" t="s">
        <v>8</v>
      </c>
      <c r="C5" s="71" t="s">
        <v>16</v>
      </c>
      <c r="D5" s="71" t="s">
        <v>17</v>
      </c>
      <c r="E5" s="73" t="s">
        <v>8</v>
      </c>
      <c r="F5" s="74" t="s">
        <v>18</v>
      </c>
      <c r="G5" s="79" t="s">
        <v>21</v>
      </c>
      <c r="H5" s="79" t="s">
        <v>53</v>
      </c>
      <c r="I5" s="79" t="s">
        <v>114</v>
      </c>
      <c r="J5" s="73" t="s">
        <v>22</v>
      </c>
      <c r="K5" s="71" t="s">
        <v>240</v>
      </c>
      <c r="L5" s="71" t="s">
        <v>241</v>
      </c>
      <c r="M5" s="71" t="s">
        <v>493</v>
      </c>
      <c r="N5" s="80" t="s">
        <v>493</v>
      </c>
      <c r="O5" s="80" t="s">
        <v>23</v>
      </c>
      <c r="P5" s="189" t="s">
        <v>8</v>
      </c>
      <c r="Q5" s="30" t="s">
        <v>8</v>
      </c>
      <c r="R5" s="185" t="s">
        <v>24</v>
      </c>
      <c r="S5" s="77" t="s">
        <v>111</v>
      </c>
      <c r="T5" s="71" t="s">
        <v>274</v>
      </c>
      <c r="U5" s="71" t="s">
        <v>26</v>
      </c>
      <c r="V5" s="71" t="s">
        <v>27</v>
      </c>
      <c r="W5" s="71" t="s">
        <v>28</v>
      </c>
      <c r="X5" s="71" t="s">
        <v>136</v>
      </c>
      <c r="Y5" s="71" t="s">
        <v>267</v>
      </c>
      <c r="Z5" s="71" t="s">
        <v>268</v>
      </c>
      <c r="AA5" s="71" t="s">
        <v>29</v>
      </c>
      <c r="AB5" s="71" t="s">
        <v>30</v>
      </c>
      <c r="AC5" s="71" t="s">
        <v>186</v>
      </c>
      <c r="AD5" s="71" t="s">
        <v>31</v>
      </c>
      <c r="AE5" s="71" t="s">
        <v>32</v>
      </c>
      <c r="AF5" s="71" t="s">
        <v>33</v>
      </c>
      <c r="AG5" s="71" t="s">
        <v>16</v>
      </c>
      <c r="AH5" s="71" t="s">
        <v>35</v>
      </c>
      <c r="AI5" s="73" t="s">
        <v>18</v>
      </c>
      <c r="AJ5" s="3"/>
    </row>
    <row r="6" spans="1:36" s="49" customFormat="1" ht="14.45" customHeight="1" thickBot="1" x14ac:dyDescent="0.25">
      <c r="A6" s="81"/>
      <c r="B6" s="82" t="s">
        <v>36</v>
      </c>
      <c r="C6" s="82" t="s">
        <v>37</v>
      </c>
      <c r="D6" s="82" t="s">
        <v>38</v>
      </c>
      <c r="E6" s="83" t="s">
        <v>39</v>
      </c>
      <c r="F6" s="84" t="s">
        <v>40</v>
      </c>
      <c r="G6" s="85"/>
      <c r="H6" s="85"/>
      <c r="I6" s="85"/>
      <c r="J6" s="83"/>
      <c r="K6" s="82" t="s">
        <v>244</v>
      </c>
      <c r="L6" s="82"/>
      <c r="M6" s="82" t="s">
        <v>243</v>
      </c>
      <c r="N6" s="86" t="s">
        <v>243</v>
      </c>
      <c r="O6" s="87"/>
      <c r="P6" s="190" t="s">
        <v>24</v>
      </c>
      <c r="Q6" s="191" t="s">
        <v>24</v>
      </c>
      <c r="R6" s="89" t="s">
        <v>109</v>
      </c>
      <c r="S6" s="90" t="s">
        <v>112</v>
      </c>
      <c r="T6" s="82" t="s">
        <v>275</v>
      </c>
      <c r="U6" s="82" t="s">
        <v>43</v>
      </c>
      <c r="V6" s="82"/>
      <c r="W6" s="82" t="s">
        <v>44</v>
      </c>
      <c r="X6" s="82" t="s">
        <v>30</v>
      </c>
      <c r="Y6" s="82" t="s">
        <v>30</v>
      </c>
      <c r="Z6" s="82" t="s">
        <v>185</v>
      </c>
      <c r="AA6" s="82" t="s">
        <v>15</v>
      </c>
      <c r="AB6" s="82" t="s">
        <v>45</v>
      </c>
      <c r="AC6" s="82" t="s">
        <v>46</v>
      </c>
      <c r="AD6" s="82" t="s">
        <v>47</v>
      </c>
      <c r="AE6" s="82" t="s">
        <v>48</v>
      </c>
      <c r="AF6" s="82" t="s">
        <v>15</v>
      </c>
      <c r="AG6" s="82" t="s">
        <v>30</v>
      </c>
      <c r="AH6" s="82" t="s">
        <v>49</v>
      </c>
      <c r="AI6" s="83" t="s">
        <v>50</v>
      </c>
      <c r="AJ6" s="7"/>
    </row>
    <row r="7" spans="1:36" s="50" customFormat="1" ht="14.45" customHeight="1" thickTop="1" x14ac:dyDescent="0.2">
      <c r="A7" s="411"/>
      <c r="B7" s="412">
        <f t="shared" ref="B7:G7" si="0">B42</f>
        <v>0</v>
      </c>
      <c r="C7" s="412">
        <f t="shared" si="0"/>
        <v>0</v>
      </c>
      <c r="D7" s="412">
        <f t="shared" si="0"/>
        <v>0</v>
      </c>
      <c r="E7" s="412">
        <f t="shared" si="0"/>
        <v>0</v>
      </c>
      <c r="F7" s="413">
        <f t="shared" si="0"/>
        <v>0</v>
      </c>
      <c r="G7" s="414">
        <f t="shared" si="0"/>
        <v>0</v>
      </c>
      <c r="H7" s="415">
        <f>SUM(B7:F7)-G7</f>
        <v>0</v>
      </c>
      <c r="I7" s="415">
        <f>SUM(S7-AJ7)</f>
        <v>0</v>
      </c>
      <c r="J7" s="416">
        <f>J42</f>
        <v>0</v>
      </c>
      <c r="K7" s="412">
        <f t="shared" ref="K7:Q7" si="1">K42</f>
        <v>0</v>
      </c>
      <c r="L7" s="412">
        <f t="shared" si="1"/>
        <v>0</v>
      </c>
      <c r="M7" s="412">
        <f t="shared" si="1"/>
        <v>0</v>
      </c>
      <c r="N7" s="412">
        <f t="shared" si="1"/>
        <v>0</v>
      </c>
      <c r="O7" s="412">
        <f t="shared" si="1"/>
        <v>0</v>
      </c>
      <c r="P7" s="412">
        <f t="shared" si="1"/>
        <v>0</v>
      </c>
      <c r="Q7" s="413">
        <f t="shared" si="1"/>
        <v>0</v>
      </c>
      <c r="R7" s="417">
        <f>SUM(K7:Q7)</f>
        <v>0</v>
      </c>
      <c r="S7" s="418">
        <f>SUM(J7:Q7)</f>
        <v>0</v>
      </c>
      <c r="T7" s="412">
        <f>T42</f>
        <v>0</v>
      </c>
      <c r="U7" s="412">
        <f t="shared" ref="U7:AI7" si="2">U42</f>
        <v>0</v>
      </c>
      <c r="V7" s="412">
        <f t="shared" si="2"/>
        <v>0</v>
      </c>
      <c r="W7" s="412">
        <f t="shared" si="2"/>
        <v>0</v>
      </c>
      <c r="X7" s="412">
        <f t="shared" si="2"/>
        <v>0</v>
      </c>
      <c r="Y7" s="412">
        <f t="shared" si="2"/>
        <v>0</v>
      </c>
      <c r="Z7" s="412">
        <f t="shared" si="2"/>
        <v>0</v>
      </c>
      <c r="AA7" s="412">
        <f t="shared" si="2"/>
        <v>0</v>
      </c>
      <c r="AB7" s="412">
        <f t="shared" si="2"/>
        <v>0</v>
      </c>
      <c r="AC7" s="412">
        <f t="shared" si="2"/>
        <v>0</v>
      </c>
      <c r="AD7" s="412">
        <f t="shared" si="2"/>
        <v>0</v>
      </c>
      <c r="AE7" s="412">
        <f t="shared" si="2"/>
        <v>0</v>
      </c>
      <c r="AF7" s="412">
        <f t="shared" si="2"/>
        <v>0</v>
      </c>
      <c r="AG7" s="412">
        <f t="shared" si="2"/>
        <v>0</v>
      </c>
      <c r="AH7" s="412">
        <f t="shared" si="2"/>
        <v>0</v>
      </c>
      <c r="AI7" s="413">
        <f t="shared" si="2"/>
        <v>0</v>
      </c>
      <c r="AJ7" s="419">
        <f>SUM(T7:AI7)</f>
        <v>0</v>
      </c>
    </row>
    <row r="8" spans="1:36" s="188" customFormat="1" ht="14.45" customHeight="1" x14ac:dyDescent="0.2">
      <c r="A8" s="404" t="s">
        <v>116</v>
      </c>
      <c r="B8" s="404" t="s">
        <v>455</v>
      </c>
      <c r="C8" s="405">
        <f>JANUARY!E11</f>
        <v>0</v>
      </c>
      <c r="D8" s="406">
        <f>JANUARY!J21</f>
        <v>0</v>
      </c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</row>
    <row r="9" spans="1:36" s="49" customFormat="1" ht="14.45" customHeight="1" x14ac:dyDescent="0.2">
      <c r="A9" s="407" t="s">
        <v>117</v>
      </c>
      <c r="B9" s="408" t="s">
        <v>456</v>
      </c>
      <c r="C9" s="409">
        <f>C8</f>
        <v>0</v>
      </c>
      <c r="D9" s="410">
        <f>DECEMBER!J469</f>
        <v>0</v>
      </c>
      <c r="E9" s="21"/>
      <c r="F9" s="21"/>
      <c r="G9" s="44"/>
      <c r="H9" s="21"/>
      <c r="I9" s="21"/>
      <c r="J9" s="44"/>
      <c r="K9" s="44"/>
      <c r="L9" s="21"/>
      <c r="M9" s="21"/>
      <c r="N9" s="21"/>
      <c r="O9" s="21"/>
      <c r="P9" s="21"/>
      <c r="Q9" s="21"/>
      <c r="R9" s="44"/>
      <c r="S9" s="44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</row>
    <row r="10" spans="1:36" s="49" customFormat="1" ht="14.45" customHeight="1" x14ac:dyDescent="0.2">
      <c r="A10" s="21"/>
      <c r="B10" s="21"/>
      <c r="C10" s="21"/>
      <c r="D10" s="21"/>
      <c r="E10" s="21"/>
      <c r="F10" s="21"/>
      <c r="G10" s="45"/>
      <c r="H10" s="11"/>
      <c r="I10" s="11"/>
      <c r="J10" s="44"/>
      <c r="K10" s="44"/>
      <c r="L10" s="21"/>
      <c r="M10" s="21"/>
      <c r="N10" s="21"/>
      <c r="O10" s="21"/>
      <c r="P10" s="21"/>
      <c r="Q10" s="21"/>
      <c r="R10" s="44"/>
      <c r="S10" s="44"/>
      <c r="T10" s="21"/>
      <c r="U10" s="21"/>
      <c r="V10" s="21"/>
      <c r="W10" s="21"/>
      <c r="X10" s="21"/>
      <c r="Y10" s="21"/>
      <c r="AA10" s="21"/>
      <c r="AB10" s="21"/>
      <c r="AC10" s="21"/>
      <c r="AD10" s="21"/>
      <c r="AE10" s="21"/>
      <c r="AF10" s="21"/>
      <c r="AG10" s="21"/>
      <c r="AJ10" s="21"/>
    </row>
    <row r="11" spans="1:36" s="49" customFormat="1" ht="14.45" customHeight="1" x14ac:dyDescent="0.2">
      <c r="A11" s="21"/>
      <c r="B11" s="32" t="s">
        <v>194</v>
      </c>
      <c r="C11" s="94">
        <f>JANUARY!$E$11</f>
        <v>0</v>
      </c>
      <c r="D11" s="21"/>
      <c r="E11" s="21"/>
      <c r="F11" s="599" t="str">
        <f>JANUARY!G10</f>
        <v>UNITED STEELWORKERS - LOCAL UNION</v>
      </c>
      <c r="G11" s="599"/>
      <c r="H11" s="599"/>
      <c r="I11" s="599"/>
      <c r="J11" s="599"/>
      <c r="K11" s="44"/>
      <c r="L11" s="21"/>
      <c r="M11" s="21"/>
      <c r="N11" s="21"/>
      <c r="O11" s="21"/>
      <c r="P11" s="21"/>
      <c r="Q11" s="21"/>
      <c r="R11" s="44"/>
      <c r="S11" s="44"/>
      <c r="T11" s="21"/>
      <c r="U11" s="21"/>
      <c r="V11" s="21"/>
      <c r="W11" s="21"/>
      <c r="X11" s="21"/>
      <c r="Y11" s="21"/>
      <c r="Z11" s="11" t="s">
        <v>454</v>
      </c>
      <c r="AA11" s="21"/>
      <c r="AB11" s="21"/>
      <c r="AC11" s="21"/>
      <c r="AD11" s="21"/>
      <c r="AE11" s="21"/>
      <c r="AF11" s="21"/>
      <c r="AG11" s="21"/>
      <c r="AH11" s="32" t="s">
        <v>194</v>
      </c>
      <c r="AI11" s="94">
        <f>JANUARY!$E$11</f>
        <v>0</v>
      </c>
      <c r="AJ11" s="21"/>
    </row>
    <row r="12" spans="1:36" s="49" customFormat="1" ht="14.45" customHeight="1" x14ac:dyDescent="0.2">
      <c r="A12" s="21"/>
      <c r="B12" s="368"/>
      <c r="C12" s="370"/>
      <c r="D12" s="21"/>
      <c r="E12" s="21"/>
      <c r="F12" s="21"/>
      <c r="G12" s="44"/>
      <c r="H12" s="21"/>
      <c r="I12" s="21"/>
      <c r="J12" s="453" t="s">
        <v>53</v>
      </c>
      <c r="K12" s="47"/>
      <c r="L12" s="21"/>
      <c r="M12" s="21"/>
      <c r="N12" s="21"/>
      <c r="O12" s="25"/>
      <c r="P12" s="21"/>
      <c r="Q12" s="25"/>
      <c r="R12" s="44"/>
      <c r="S12" s="44"/>
      <c r="T12" s="21"/>
      <c r="U12" s="21"/>
      <c r="V12" s="21"/>
      <c r="W12" s="21"/>
      <c r="X12" s="21"/>
      <c r="Y12" s="21"/>
      <c r="Z12" s="21"/>
      <c r="AA12" s="472" t="s">
        <v>54</v>
      </c>
      <c r="AB12" s="21"/>
      <c r="AC12" s="21"/>
      <c r="AD12" s="21"/>
      <c r="AE12" s="21"/>
      <c r="AF12" s="21"/>
      <c r="AG12" s="21"/>
      <c r="AH12" s="368"/>
      <c r="AI12" s="369"/>
    </row>
    <row r="13" spans="1:36" s="49" customFormat="1" ht="14.45" customHeight="1" x14ac:dyDescent="0.2">
      <c r="A13" s="3"/>
      <c r="B13" s="3"/>
      <c r="C13" s="3"/>
      <c r="D13" s="3"/>
      <c r="E13" s="3"/>
      <c r="F13" s="3"/>
      <c r="G13" s="46"/>
      <c r="H13" s="3"/>
      <c r="I13" s="3"/>
      <c r="J13" s="9"/>
      <c r="K13" s="48"/>
      <c r="L13" s="3"/>
      <c r="M13" s="3"/>
      <c r="N13" s="3"/>
      <c r="O13" s="3"/>
      <c r="P13" s="3"/>
      <c r="Q13" s="3"/>
      <c r="R13" s="46"/>
      <c r="S13" s="46"/>
      <c r="T13" s="3"/>
      <c r="U13" s="3"/>
      <c r="V13" s="3"/>
      <c r="W13" s="3"/>
      <c r="X13" s="3"/>
      <c r="Y13" s="3"/>
      <c r="Z13" s="3"/>
      <c r="AA13" s="3"/>
      <c r="AB13" s="3"/>
      <c r="AC13" s="3"/>
      <c r="AD13" s="21"/>
      <c r="AE13" s="3"/>
      <c r="AF13" s="3"/>
      <c r="AG13" s="3"/>
      <c r="AH13" s="3"/>
      <c r="AI13" s="3"/>
      <c r="AJ13" s="3"/>
    </row>
    <row r="14" spans="1:36" s="49" customFormat="1" ht="14.45" customHeight="1" x14ac:dyDescent="0.2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7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7"/>
      <c r="AE14" s="26"/>
      <c r="AF14" s="26"/>
      <c r="AG14" s="26"/>
      <c r="AH14" s="26"/>
      <c r="AI14" s="26"/>
      <c r="AJ14" s="26"/>
    </row>
    <row r="15" spans="1:36" s="49" customFormat="1" ht="14.45" customHeight="1" x14ac:dyDescent="0.2">
      <c r="A15" s="1"/>
      <c r="B15" s="11"/>
      <c r="C15" s="11" t="s">
        <v>55</v>
      </c>
      <c r="D15" s="11"/>
      <c r="E15" s="11"/>
      <c r="F15" s="454"/>
      <c r="G15" s="600" t="s">
        <v>255</v>
      </c>
      <c r="H15" s="601"/>
      <c r="I15" s="601"/>
      <c r="J15" s="602"/>
      <c r="K15" s="11"/>
      <c r="L15" s="11"/>
      <c r="M15" s="11"/>
      <c r="N15" s="453" t="s">
        <v>57</v>
      </c>
      <c r="O15" s="11"/>
      <c r="P15" s="11"/>
      <c r="Q15" s="10"/>
      <c r="R15" s="45"/>
      <c r="S15" s="10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0"/>
      <c r="AJ15" s="3"/>
    </row>
    <row r="16" spans="1:36" s="49" customFormat="1" ht="14.45" customHeight="1" x14ac:dyDescent="0.2">
      <c r="A16" s="1"/>
      <c r="B16" s="11"/>
      <c r="C16" s="11"/>
      <c r="D16" s="11"/>
      <c r="E16" s="11"/>
      <c r="F16" s="454"/>
      <c r="G16" s="45"/>
      <c r="H16" s="11"/>
      <c r="I16" s="11"/>
      <c r="J16" s="10"/>
      <c r="K16" s="11"/>
      <c r="L16" s="11"/>
      <c r="M16" s="11"/>
      <c r="N16" s="11"/>
      <c r="O16" s="11"/>
      <c r="P16" s="11"/>
      <c r="Q16" s="10"/>
      <c r="R16" s="45"/>
      <c r="S16" s="10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0"/>
      <c r="AJ16" s="3"/>
    </row>
    <row r="17" spans="1:36" s="49" customFormat="1" ht="14.45" customHeight="1" thickBot="1" x14ac:dyDescent="0.25">
      <c r="A17" s="174"/>
      <c r="B17" s="455">
        <v>1</v>
      </c>
      <c r="C17" s="455">
        <v>2</v>
      </c>
      <c r="D17" s="455">
        <v>3</v>
      </c>
      <c r="E17" s="455">
        <v>4</v>
      </c>
      <c r="F17" s="456">
        <v>5</v>
      </c>
      <c r="G17" s="455">
        <v>9</v>
      </c>
      <c r="H17" s="455"/>
      <c r="I17" s="455"/>
      <c r="J17" s="457">
        <v>10</v>
      </c>
      <c r="K17" s="455">
        <v>11</v>
      </c>
      <c r="L17" s="455" t="s">
        <v>1</v>
      </c>
      <c r="M17" s="455">
        <v>12</v>
      </c>
      <c r="N17" s="455">
        <v>13</v>
      </c>
      <c r="O17" s="455">
        <v>14</v>
      </c>
      <c r="P17" s="455">
        <v>15</v>
      </c>
      <c r="Q17" s="457" t="s">
        <v>2</v>
      </c>
      <c r="R17" s="466"/>
      <c r="S17" s="467"/>
      <c r="T17" s="455">
        <v>16</v>
      </c>
      <c r="U17" s="455">
        <v>17</v>
      </c>
      <c r="V17" s="455">
        <v>18</v>
      </c>
      <c r="W17" s="455">
        <v>19</v>
      </c>
      <c r="X17" s="455">
        <v>20</v>
      </c>
      <c r="Y17" s="455" t="s">
        <v>3</v>
      </c>
      <c r="Z17" s="455">
        <v>21</v>
      </c>
      <c r="AA17" s="455">
        <v>22</v>
      </c>
      <c r="AB17" s="455">
        <v>23</v>
      </c>
      <c r="AC17" s="455">
        <v>24</v>
      </c>
      <c r="AD17" s="455">
        <v>25</v>
      </c>
      <c r="AE17" s="455">
        <v>26</v>
      </c>
      <c r="AF17" s="455">
        <v>27</v>
      </c>
      <c r="AG17" s="455">
        <v>28</v>
      </c>
      <c r="AH17" s="455">
        <v>30</v>
      </c>
      <c r="AI17" s="457">
        <v>31</v>
      </c>
      <c r="AJ17" s="180"/>
    </row>
    <row r="18" spans="1:36" s="49" customFormat="1" ht="14.45" customHeight="1" thickTop="1" x14ac:dyDescent="0.2">
      <c r="A18" s="1"/>
      <c r="B18" s="458" t="s">
        <v>4</v>
      </c>
      <c r="C18" s="459"/>
      <c r="D18" s="458" t="s">
        <v>5</v>
      </c>
      <c r="E18" s="460" t="s">
        <v>6</v>
      </c>
      <c r="F18" s="461" t="s">
        <v>7</v>
      </c>
      <c r="G18" s="31"/>
      <c r="H18" s="28" t="s">
        <v>113</v>
      </c>
      <c r="I18" s="28" t="s">
        <v>113</v>
      </c>
      <c r="J18" s="460"/>
      <c r="K18" s="458"/>
      <c r="L18" s="458"/>
      <c r="M18" s="71" t="s">
        <v>242</v>
      </c>
      <c r="N18" s="477" t="s">
        <v>494</v>
      </c>
      <c r="O18" s="468"/>
      <c r="P18" s="458" t="s">
        <v>278</v>
      </c>
      <c r="Q18" s="460" t="s">
        <v>279</v>
      </c>
      <c r="R18" s="31" t="s">
        <v>108</v>
      </c>
      <c r="S18" s="460" t="s">
        <v>110</v>
      </c>
      <c r="T18" s="596" t="s">
        <v>9</v>
      </c>
      <c r="U18" s="597"/>
      <c r="V18" s="597"/>
      <c r="W18" s="597"/>
      <c r="X18" s="598"/>
      <c r="Y18" s="458" t="s">
        <v>10</v>
      </c>
      <c r="Z18" s="458" t="s">
        <v>11</v>
      </c>
      <c r="AA18" s="459"/>
      <c r="AB18" s="458" t="s">
        <v>12</v>
      </c>
      <c r="AC18" s="458" t="s">
        <v>13</v>
      </c>
      <c r="AD18" s="458" t="s">
        <v>14</v>
      </c>
      <c r="AE18" s="458"/>
      <c r="AF18" s="458"/>
      <c r="AG18" s="458"/>
      <c r="AH18" s="458" t="s">
        <v>15</v>
      </c>
      <c r="AI18" s="73" t="s">
        <v>7</v>
      </c>
      <c r="AJ18" s="3"/>
    </row>
    <row r="19" spans="1:36" s="49" customFormat="1" ht="14.45" customHeight="1" x14ac:dyDescent="0.2">
      <c r="A19" s="1"/>
      <c r="B19" s="458" t="s">
        <v>8</v>
      </c>
      <c r="C19" s="458" t="s">
        <v>16</v>
      </c>
      <c r="D19" s="458" t="s">
        <v>17</v>
      </c>
      <c r="E19" s="460" t="s">
        <v>8</v>
      </c>
      <c r="F19" s="461" t="s">
        <v>18</v>
      </c>
      <c r="G19" s="31" t="s">
        <v>21</v>
      </c>
      <c r="H19" s="31" t="s">
        <v>53</v>
      </c>
      <c r="I19" s="31" t="s">
        <v>114</v>
      </c>
      <c r="J19" s="460" t="s">
        <v>22</v>
      </c>
      <c r="K19" s="458" t="s">
        <v>240</v>
      </c>
      <c r="L19" s="458" t="s">
        <v>241</v>
      </c>
      <c r="M19" s="71" t="s">
        <v>493</v>
      </c>
      <c r="N19" s="80" t="s">
        <v>493</v>
      </c>
      <c r="O19" s="468" t="s">
        <v>23</v>
      </c>
      <c r="P19" s="458" t="s">
        <v>8</v>
      </c>
      <c r="Q19" s="460" t="s">
        <v>8</v>
      </c>
      <c r="R19" s="31" t="s">
        <v>24</v>
      </c>
      <c r="S19" s="460" t="s">
        <v>111</v>
      </c>
      <c r="T19" s="71" t="s">
        <v>25</v>
      </c>
      <c r="U19" s="458" t="s">
        <v>26</v>
      </c>
      <c r="V19" s="458" t="s">
        <v>27</v>
      </c>
      <c r="W19" s="458" t="s">
        <v>28</v>
      </c>
      <c r="X19" s="458" t="s">
        <v>136</v>
      </c>
      <c r="Y19" s="458" t="s">
        <v>267</v>
      </c>
      <c r="Z19" s="458" t="s">
        <v>137</v>
      </c>
      <c r="AA19" s="458" t="s">
        <v>29</v>
      </c>
      <c r="AB19" s="458" t="s">
        <v>30</v>
      </c>
      <c r="AC19" s="458" t="s">
        <v>186</v>
      </c>
      <c r="AD19" s="458" t="s">
        <v>31</v>
      </c>
      <c r="AE19" s="458" t="s">
        <v>32</v>
      </c>
      <c r="AF19" s="458" t="s">
        <v>33</v>
      </c>
      <c r="AG19" s="458" t="s">
        <v>16</v>
      </c>
      <c r="AH19" s="458" t="s">
        <v>35</v>
      </c>
      <c r="AI19" s="73" t="s">
        <v>18</v>
      </c>
      <c r="AJ19" s="3"/>
    </row>
    <row r="20" spans="1:36" s="49" customFormat="1" ht="14.45" customHeight="1" thickBot="1" x14ac:dyDescent="0.25">
      <c r="A20" s="6"/>
      <c r="B20" s="462" t="s">
        <v>36</v>
      </c>
      <c r="C20" s="462" t="s">
        <v>37</v>
      </c>
      <c r="D20" s="462" t="s">
        <v>38</v>
      </c>
      <c r="E20" s="463" t="s">
        <v>39</v>
      </c>
      <c r="F20" s="464" t="s">
        <v>40</v>
      </c>
      <c r="G20" s="465"/>
      <c r="H20" s="465"/>
      <c r="I20" s="465"/>
      <c r="J20" s="463"/>
      <c r="K20" s="462" t="s">
        <v>244</v>
      </c>
      <c r="L20" s="462"/>
      <c r="M20" s="82" t="s">
        <v>243</v>
      </c>
      <c r="N20" s="86" t="s">
        <v>243</v>
      </c>
      <c r="O20" s="469"/>
      <c r="P20" s="462" t="s">
        <v>24</v>
      </c>
      <c r="Q20" s="470" t="s">
        <v>24</v>
      </c>
      <c r="R20" s="465" t="s">
        <v>109</v>
      </c>
      <c r="S20" s="463" t="s">
        <v>112</v>
      </c>
      <c r="T20" s="82" t="s">
        <v>42</v>
      </c>
      <c r="U20" s="462" t="s">
        <v>43</v>
      </c>
      <c r="V20" s="462"/>
      <c r="W20" s="462" t="s">
        <v>44</v>
      </c>
      <c r="X20" s="462" t="s">
        <v>30</v>
      </c>
      <c r="Y20" s="462" t="s">
        <v>30</v>
      </c>
      <c r="Z20" s="462" t="s">
        <v>185</v>
      </c>
      <c r="AA20" s="462" t="s">
        <v>15</v>
      </c>
      <c r="AB20" s="462" t="s">
        <v>139</v>
      </c>
      <c r="AC20" s="462" t="s">
        <v>46</v>
      </c>
      <c r="AD20" s="462" t="s">
        <v>47</v>
      </c>
      <c r="AE20" s="462" t="s">
        <v>48</v>
      </c>
      <c r="AF20" s="462" t="s">
        <v>15</v>
      </c>
      <c r="AG20" s="462" t="s">
        <v>30</v>
      </c>
      <c r="AH20" s="462" t="s">
        <v>49</v>
      </c>
      <c r="AI20" s="471" t="s">
        <v>50</v>
      </c>
      <c r="AJ20" s="7"/>
    </row>
    <row r="21" spans="1:36" s="188" customFormat="1" ht="14.45" customHeight="1" thickTop="1" x14ac:dyDescent="0.2">
      <c r="A21" s="9"/>
      <c r="B21" s="9"/>
      <c r="C21" s="9"/>
      <c r="D21" s="9"/>
      <c r="E21" s="186"/>
      <c r="F21" s="186"/>
      <c r="G21" s="15"/>
      <c r="H21" s="15"/>
      <c r="I21" s="15"/>
      <c r="J21" s="15"/>
      <c r="K21" s="15"/>
      <c r="L21" s="187"/>
      <c r="M21" s="187"/>
      <c r="N21" s="187"/>
      <c r="O21" s="187"/>
      <c r="P21" s="187"/>
      <c r="Q21" s="187"/>
      <c r="R21" s="186"/>
      <c r="S21" s="186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</row>
    <row r="22" spans="1:36" s="50" customFormat="1" ht="14.45" customHeight="1" x14ac:dyDescent="0.2">
      <c r="A22" s="33" t="s">
        <v>91</v>
      </c>
      <c r="B22" s="348">
        <f>JANUARY!B467</f>
        <v>0</v>
      </c>
      <c r="C22" s="348">
        <f>JANUARY!C467</f>
        <v>0</v>
      </c>
      <c r="D22" s="348">
        <f>JANUARY!D467</f>
        <v>0</v>
      </c>
      <c r="E22" s="348">
        <f>JANUARY!E467</f>
        <v>0</v>
      </c>
      <c r="F22" s="349">
        <f>JANUARY!F467</f>
        <v>0</v>
      </c>
      <c r="G22" s="330">
        <f>JANUARY!J467-JANUARY!J21</f>
        <v>0</v>
      </c>
      <c r="H22" s="330">
        <f>SUM(B22:F22)-G22</f>
        <v>0</v>
      </c>
      <c r="I22" s="330">
        <f>SUM(S22-AJ22)</f>
        <v>0</v>
      </c>
      <c r="J22" s="331">
        <f>JANUARY!K467</f>
        <v>0</v>
      </c>
      <c r="K22" s="329">
        <f>JANUARY!L467</f>
        <v>0</v>
      </c>
      <c r="L22" s="329">
        <f>JANUARY!M467</f>
        <v>0</v>
      </c>
      <c r="M22" s="329">
        <f>JANUARY!N467</f>
        <v>0</v>
      </c>
      <c r="N22" s="329">
        <f>JANUARY!O467</f>
        <v>0</v>
      </c>
      <c r="O22" s="329">
        <f>JANUARY!P467</f>
        <v>0</v>
      </c>
      <c r="P22" s="329">
        <f>JANUARY!Q467</f>
        <v>0</v>
      </c>
      <c r="Q22" s="350">
        <f>JANUARY!R467</f>
        <v>0</v>
      </c>
      <c r="R22" s="351">
        <f>SUM(K22:Q22)</f>
        <v>0</v>
      </c>
      <c r="S22" s="352">
        <f>SUM(J22:Q22)</f>
        <v>0</v>
      </c>
      <c r="T22" s="329">
        <f>JANUARY!U467</f>
        <v>0</v>
      </c>
      <c r="U22" s="329">
        <f>JANUARY!V467</f>
        <v>0</v>
      </c>
      <c r="V22" s="329">
        <f>JANUARY!W467</f>
        <v>0</v>
      </c>
      <c r="W22" s="329">
        <f>JANUARY!X467</f>
        <v>0</v>
      </c>
      <c r="X22" s="329">
        <f>JANUARY!Y467</f>
        <v>0</v>
      </c>
      <c r="Y22" s="329">
        <f>JANUARY!Z467</f>
        <v>0</v>
      </c>
      <c r="Z22" s="329">
        <f>JANUARY!AA467</f>
        <v>0</v>
      </c>
      <c r="AA22" s="329">
        <f>JANUARY!AB467</f>
        <v>0</v>
      </c>
      <c r="AB22" s="329">
        <f>JANUARY!AC467</f>
        <v>0</v>
      </c>
      <c r="AC22" s="329">
        <f>JANUARY!AD467</f>
        <v>0</v>
      </c>
      <c r="AD22" s="329">
        <f>JANUARY!AE467</f>
        <v>0</v>
      </c>
      <c r="AE22" s="329">
        <f>JANUARY!AF467</f>
        <v>0</v>
      </c>
      <c r="AF22" s="329">
        <f>JANUARY!AG467</f>
        <v>0</v>
      </c>
      <c r="AG22" s="329">
        <f>JANUARY!AH467</f>
        <v>0</v>
      </c>
      <c r="AH22" s="329">
        <f>JANUARY!AJ467</f>
        <v>0</v>
      </c>
      <c r="AI22" s="353">
        <f>JANUARY!AK467</f>
        <v>0</v>
      </c>
      <c r="AJ22" s="351">
        <f>SUM(T22:AI22)</f>
        <v>0</v>
      </c>
    </row>
    <row r="23" spans="1:36" s="50" customFormat="1" ht="14.45" customHeight="1" x14ac:dyDescent="0.2">
      <c r="A23" s="33" t="s">
        <v>92</v>
      </c>
      <c r="B23" s="329">
        <f>FEBRUARY!B467</f>
        <v>0</v>
      </c>
      <c r="C23" s="329">
        <f>FEBRUARY!C467</f>
        <v>0</v>
      </c>
      <c r="D23" s="329">
        <f>FEBRUARY!D467</f>
        <v>0</v>
      </c>
      <c r="E23" s="329">
        <f>FEBRUARY!E467</f>
        <v>0</v>
      </c>
      <c r="F23" s="354">
        <f>FEBRUARY!F467</f>
        <v>0</v>
      </c>
      <c r="G23" s="330">
        <f>FEBRUARY!J467-FEBRUARY!J21</f>
        <v>0</v>
      </c>
      <c r="H23" s="330">
        <f t="shared" ref="H23:H40" si="3">SUM(B23:F23)-G23</f>
        <v>0</v>
      </c>
      <c r="I23" s="330">
        <f t="shared" ref="I23:I42" si="4">SUM(S23-AJ23)</f>
        <v>0</v>
      </c>
      <c r="J23" s="331">
        <f>FEBRUARY!K467</f>
        <v>0</v>
      </c>
      <c r="K23" s="329">
        <f>FEBRUARY!L467</f>
        <v>0</v>
      </c>
      <c r="L23" s="329">
        <f>FEBRUARY!M467</f>
        <v>0</v>
      </c>
      <c r="M23" s="329">
        <f>FEBRUARY!N467</f>
        <v>0</v>
      </c>
      <c r="N23" s="329">
        <f>FEBRUARY!O467</f>
        <v>0</v>
      </c>
      <c r="O23" s="329">
        <f>FEBRUARY!P467</f>
        <v>0</v>
      </c>
      <c r="P23" s="329">
        <f>FEBRUARY!Q467</f>
        <v>0</v>
      </c>
      <c r="Q23" s="350">
        <f>FEBRUARY!R467</f>
        <v>0</v>
      </c>
      <c r="R23" s="351">
        <f t="shared" ref="R23:R39" si="5">SUM(K23:Q23)</f>
        <v>0</v>
      </c>
      <c r="S23" s="352">
        <f t="shared" ref="S23:S39" si="6">SUM(J23:Q23)</f>
        <v>0</v>
      </c>
      <c r="T23" s="329">
        <f>FEBRUARY!U467</f>
        <v>0</v>
      </c>
      <c r="U23" s="329">
        <f>FEBRUARY!V467</f>
        <v>0</v>
      </c>
      <c r="V23" s="329">
        <f>FEBRUARY!W467</f>
        <v>0</v>
      </c>
      <c r="W23" s="329">
        <f>FEBRUARY!X467</f>
        <v>0</v>
      </c>
      <c r="X23" s="329">
        <f>FEBRUARY!Y467</f>
        <v>0</v>
      </c>
      <c r="Y23" s="329">
        <f>FEBRUARY!Z467</f>
        <v>0</v>
      </c>
      <c r="Z23" s="329">
        <f>FEBRUARY!AA467</f>
        <v>0</v>
      </c>
      <c r="AA23" s="329">
        <f>FEBRUARY!AB467</f>
        <v>0</v>
      </c>
      <c r="AB23" s="329">
        <f>FEBRUARY!AC467</f>
        <v>0</v>
      </c>
      <c r="AC23" s="329">
        <f>FEBRUARY!AD467</f>
        <v>0</v>
      </c>
      <c r="AD23" s="329">
        <f>FEBRUARY!AE467</f>
        <v>0</v>
      </c>
      <c r="AE23" s="329">
        <f>FEBRUARY!AF467</f>
        <v>0</v>
      </c>
      <c r="AF23" s="329">
        <f>FEBRUARY!AG467</f>
        <v>0</v>
      </c>
      <c r="AG23" s="329">
        <f>FEBRUARY!AH467</f>
        <v>0</v>
      </c>
      <c r="AH23" s="329">
        <f>FEBRUARY!AJ467</f>
        <v>0</v>
      </c>
      <c r="AI23" s="354">
        <f>FEBRUARY!AK467</f>
        <v>0</v>
      </c>
      <c r="AJ23" s="351">
        <f t="shared" ref="AJ23:AJ42" si="7">SUM(T23:AI23)</f>
        <v>0</v>
      </c>
    </row>
    <row r="24" spans="1:36" s="50" customFormat="1" ht="14.45" customHeight="1" x14ac:dyDescent="0.2">
      <c r="A24" s="33" t="s">
        <v>93</v>
      </c>
      <c r="B24" s="329">
        <f>MARCH!B467</f>
        <v>0</v>
      </c>
      <c r="C24" s="329">
        <f>MARCH!C467</f>
        <v>0</v>
      </c>
      <c r="D24" s="329">
        <f>MARCH!D467</f>
        <v>0</v>
      </c>
      <c r="E24" s="329">
        <f>MARCH!E467</f>
        <v>0</v>
      </c>
      <c r="F24" s="354">
        <f>MARCH!F467</f>
        <v>0</v>
      </c>
      <c r="G24" s="330">
        <f>MARCH!J467-MARCH!J21</f>
        <v>0</v>
      </c>
      <c r="H24" s="330">
        <f t="shared" si="3"/>
        <v>0</v>
      </c>
      <c r="I24" s="330">
        <f>SUM(S24-AJ24)</f>
        <v>0</v>
      </c>
      <c r="J24" s="331">
        <f>MARCH!K467</f>
        <v>0</v>
      </c>
      <c r="K24" s="329">
        <f>MARCH!L467</f>
        <v>0</v>
      </c>
      <c r="L24" s="329">
        <f>MARCH!M467</f>
        <v>0</v>
      </c>
      <c r="M24" s="329">
        <f>MARCH!N467</f>
        <v>0</v>
      </c>
      <c r="N24" s="329">
        <f>MARCH!O467</f>
        <v>0</v>
      </c>
      <c r="O24" s="329">
        <f>MARCH!P467</f>
        <v>0</v>
      </c>
      <c r="P24" s="329">
        <f>MARCH!Q467</f>
        <v>0</v>
      </c>
      <c r="Q24" s="350">
        <f>MARCH!R467</f>
        <v>0</v>
      </c>
      <c r="R24" s="351">
        <f t="shared" si="5"/>
        <v>0</v>
      </c>
      <c r="S24" s="352">
        <f t="shared" si="6"/>
        <v>0</v>
      </c>
      <c r="T24" s="329">
        <f>MARCH!U467</f>
        <v>0</v>
      </c>
      <c r="U24" s="329">
        <f>MARCH!V467</f>
        <v>0</v>
      </c>
      <c r="V24" s="329">
        <f>MARCH!W467</f>
        <v>0</v>
      </c>
      <c r="W24" s="329">
        <f>MARCH!X467</f>
        <v>0</v>
      </c>
      <c r="X24" s="329">
        <f>MARCH!Y467</f>
        <v>0</v>
      </c>
      <c r="Y24" s="329">
        <f>MARCH!Z467</f>
        <v>0</v>
      </c>
      <c r="Z24" s="329">
        <f>MARCH!AA467</f>
        <v>0</v>
      </c>
      <c r="AA24" s="329">
        <f>MARCH!AB467</f>
        <v>0</v>
      </c>
      <c r="AB24" s="329">
        <f>MARCH!AC467</f>
        <v>0</v>
      </c>
      <c r="AC24" s="329">
        <f>MARCH!AD467</f>
        <v>0</v>
      </c>
      <c r="AD24" s="329">
        <f>MARCH!AE467</f>
        <v>0</v>
      </c>
      <c r="AE24" s="329">
        <f>MARCH!AF467</f>
        <v>0</v>
      </c>
      <c r="AF24" s="329">
        <f>MARCH!AG467</f>
        <v>0</v>
      </c>
      <c r="AG24" s="329">
        <f>MARCH!AH467</f>
        <v>0</v>
      </c>
      <c r="AH24" s="329">
        <f>MARCH!AJ467</f>
        <v>0</v>
      </c>
      <c r="AI24" s="354">
        <f>MARCH!AK467</f>
        <v>0</v>
      </c>
      <c r="AJ24" s="351">
        <f t="shared" si="7"/>
        <v>0</v>
      </c>
    </row>
    <row r="25" spans="1:36" s="51" customFormat="1" ht="14.45" customHeight="1" x14ac:dyDescent="0.2">
      <c r="A25" s="33" t="s">
        <v>94</v>
      </c>
      <c r="B25" s="355">
        <f t="shared" ref="B25:G25" si="8">SUM(B22:B24)</f>
        <v>0</v>
      </c>
      <c r="C25" s="355">
        <f t="shared" si="8"/>
        <v>0</v>
      </c>
      <c r="D25" s="355">
        <f t="shared" si="8"/>
        <v>0</v>
      </c>
      <c r="E25" s="356">
        <f t="shared" si="8"/>
        <v>0</v>
      </c>
      <c r="F25" s="357">
        <f t="shared" si="8"/>
        <v>0</v>
      </c>
      <c r="G25" s="356">
        <f t="shared" si="8"/>
        <v>0</v>
      </c>
      <c r="H25" s="358">
        <f t="shared" si="3"/>
        <v>0</v>
      </c>
      <c r="I25" s="358">
        <f t="shared" si="4"/>
        <v>0</v>
      </c>
      <c r="J25" s="359">
        <f>SUM(J22:J24)</f>
        <v>0</v>
      </c>
      <c r="K25" s="355">
        <f t="shared" ref="K25:AI25" si="9">SUM(K22:K24)</f>
        <v>0</v>
      </c>
      <c r="L25" s="360">
        <f t="shared" si="9"/>
        <v>0</v>
      </c>
      <c r="M25" s="360">
        <f t="shared" si="9"/>
        <v>0</v>
      </c>
      <c r="N25" s="360">
        <f t="shared" si="9"/>
        <v>0</v>
      </c>
      <c r="O25" s="360">
        <f t="shared" si="9"/>
        <v>0</v>
      </c>
      <c r="P25" s="360">
        <f t="shared" si="9"/>
        <v>0</v>
      </c>
      <c r="Q25" s="361">
        <f t="shared" si="9"/>
        <v>0</v>
      </c>
      <c r="R25" s="356">
        <f t="shared" si="9"/>
        <v>0</v>
      </c>
      <c r="S25" s="359">
        <f t="shared" si="9"/>
        <v>0</v>
      </c>
      <c r="T25" s="355">
        <f t="shared" si="9"/>
        <v>0</v>
      </c>
      <c r="U25" s="355">
        <f t="shared" si="9"/>
        <v>0</v>
      </c>
      <c r="V25" s="355">
        <f t="shared" si="9"/>
        <v>0</v>
      </c>
      <c r="W25" s="355">
        <f t="shared" si="9"/>
        <v>0</v>
      </c>
      <c r="X25" s="355">
        <f t="shared" si="9"/>
        <v>0</v>
      </c>
      <c r="Y25" s="355">
        <f t="shared" si="9"/>
        <v>0</v>
      </c>
      <c r="Z25" s="355">
        <f t="shared" si="9"/>
        <v>0</v>
      </c>
      <c r="AA25" s="355">
        <f t="shared" si="9"/>
        <v>0</v>
      </c>
      <c r="AB25" s="355">
        <f t="shared" si="9"/>
        <v>0</v>
      </c>
      <c r="AC25" s="355">
        <f t="shared" si="9"/>
        <v>0</v>
      </c>
      <c r="AD25" s="355">
        <f t="shared" si="9"/>
        <v>0</v>
      </c>
      <c r="AE25" s="355">
        <f t="shared" si="9"/>
        <v>0</v>
      </c>
      <c r="AF25" s="355">
        <f t="shared" si="9"/>
        <v>0</v>
      </c>
      <c r="AG25" s="355">
        <f t="shared" si="9"/>
        <v>0</v>
      </c>
      <c r="AH25" s="355">
        <f t="shared" si="9"/>
        <v>0</v>
      </c>
      <c r="AI25" s="359">
        <f t="shared" si="9"/>
        <v>0</v>
      </c>
      <c r="AJ25" s="362">
        <f t="shared" si="7"/>
        <v>0</v>
      </c>
    </row>
    <row r="26" spans="1:36" s="52" customFormat="1" ht="14.45" customHeight="1" x14ac:dyDescent="0.2">
      <c r="A26" s="473"/>
      <c r="B26" s="330"/>
      <c r="C26" s="330"/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0"/>
      <c r="R26" s="351"/>
      <c r="S26" s="351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  <c r="AJ26" s="351"/>
    </row>
    <row r="27" spans="1:36" s="50" customFormat="1" ht="14.45" customHeight="1" x14ac:dyDescent="0.2">
      <c r="A27" s="474" t="s">
        <v>95</v>
      </c>
      <c r="B27" s="363">
        <f>APRIL!B467</f>
        <v>0</v>
      </c>
      <c r="C27" s="363">
        <f>APRIL!C467</f>
        <v>0</v>
      </c>
      <c r="D27" s="363">
        <f>APRIL!D467</f>
        <v>0</v>
      </c>
      <c r="E27" s="363">
        <f>APRIL!E467</f>
        <v>0</v>
      </c>
      <c r="F27" s="353">
        <f>APRIL!F467</f>
        <v>0</v>
      </c>
      <c r="G27" s="330">
        <f>APRIL!J467-APRIL!J21</f>
        <v>0</v>
      </c>
      <c r="H27" s="330">
        <f t="shared" si="3"/>
        <v>0</v>
      </c>
      <c r="I27" s="330">
        <f t="shared" si="4"/>
        <v>0</v>
      </c>
      <c r="J27" s="331">
        <f>APRIL!K467</f>
        <v>0</v>
      </c>
      <c r="K27" s="329">
        <f>APRIL!L467</f>
        <v>0</v>
      </c>
      <c r="L27" s="329">
        <f>APRIL!M467</f>
        <v>0</v>
      </c>
      <c r="M27" s="329">
        <f>APRIL!N467</f>
        <v>0</v>
      </c>
      <c r="N27" s="329">
        <f>APRIL!O467</f>
        <v>0</v>
      </c>
      <c r="O27" s="329">
        <f>APRIL!P467</f>
        <v>0</v>
      </c>
      <c r="P27" s="329">
        <f>APRIL!Q467</f>
        <v>0</v>
      </c>
      <c r="Q27" s="350">
        <f>APRIL!R467</f>
        <v>0</v>
      </c>
      <c r="R27" s="351">
        <f t="shared" si="5"/>
        <v>0</v>
      </c>
      <c r="S27" s="352">
        <f t="shared" si="6"/>
        <v>0</v>
      </c>
      <c r="T27" s="363">
        <f>APRIL!U467</f>
        <v>0</v>
      </c>
      <c r="U27" s="363">
        <f>APRIL!V467</f>
        <v>0</v>
      </c>
      <c r="V27" s="363">
        <f>APRIL!W467</f>
        <v>0</v>
      </c>
      <c r="W27" s="363">
        <f>APRIL!X467</f>
        <v>0</v>
      </c>
      <c r="X27" s="363">
        <f>APRIL!Y467</f>
        <v>0</v>
      </c>
      <c r="Y27" s="363">
        <f>APRIL!Z467</f>
        <v>0</v>
      </c>
      <c r="Z27" s="363">
        <f>APRIL!AA467</f>
        <v>0</v>
      </c>
      <c r="AA27" s="363">
        <f>APRIL!AB467</f>
        <v>0</v>
      </c>
      <c r="AB27" s="363">
        <f>APRIL!AC467</f>
        <v>0</v>
      </c>
      <c r="AC27" s="363">
        <f>APRIL!AD467</f>
        <v>0</v>
      </c>
      <c r="AD27" s="363">
        <f>APRIL!AE467</f>
        <v>0</v>
      </c>
      <c r="AE27" s="363">
        <f>APRIL!AF467</f>
        <v>0</v>
      </c>
      <c r="AF27" s="363">
        <f>APRIL!AG467</f>
        <v>0</v>
      </c>
      <c r="AG27" s="363">
        <f>APRIL!AH467</f>
        <v>0</v>
      </c>
      <c r="AH27" s="363">
        <f>APRIL!AJ467</f>
        <v>0</v>
      </c>
      <c r="AI27" s="353">
        <f>APRIL!AK467</f>
        <v>0</v>
      </c>
      <c r="AJ27" s="351">
        <f t="shared" si="7"/>
        <v>0</v>
      </c>
    </row>
    <row r="28" spans="1:36" s="50" customFormat="1" ht="14.45" customHeight="1" x14ac:dyDescent="0.2">
      <c r="A28" s="33" t="s">
        <v>96</v>
      </c>
      <c r="B28" s="329">
        <f>MAY!B467</f>
        <v>0</v>
      </c>
      <c r="C28" s="329">
        <f>MAY!C467</f>
        <v>0</v>
      </c>
      <c r="D28" s="329">
        <f>MAY!D467</f>
        <v>0</v>
      </c>
      <c r="E28" s="329">
        <f>MAY!E467</f>
        <v>0</v>
      </c>
      <c r="F28" s="354">
        <f>MAY!F467</f>
        <v>0</v>
      </c>
      <c r="G28" s="330">
        <f>MAY!J467-MAY!J21</f>
        <v>0</v>
      </c>
      <c r="H28" s="330">
        <f t="shared" si="3"/>
        <v>0</v>
      </c>
      <c r="I28" s="330">
        <f t="shared" si="4"/>
        <v>0</v>
      </c>
      <c r="J28" s="331">
        <f>MAY!K467</f>
        <v>0</v>
      </c>
      <c r="K28" s="329">
        <f>MAY!L467</f>
        <v>0</v>
      </c>
      <c r="L28" s="329">
        <f>MAY!M467</f>
        <v>0</v>
      </c>
      <c r="M28" s="329">
        <f>MAY!N467</f>
        <v>0</v>
      </c>
      <c r="N28" s="329">
        <f>MAY!O467</f>
        <v>0</v>
      </c>
      <c r="O28" s="329">
        <f>MAY!P467</f>
        <v>0</v>
      </c>
      <c r="P28" s="329">
        <f>MAY!Q467</f>
        <v>0</v>
      </c>
      <c r="Q28" s="350">
        <f>MAY!R467</f>
        <v>0</v>
      </c>
      <c r="R28" s="351">
        <f t="shared" si="5"/>
        <v>0</v>
      </c>
      <c r="S28" s="352">
        <f t="shared" si="6"/>
        <v>0</v>
      </c>
      <c r="T28" s="329">
        <f>MAY!U467</f>
        <v>0</v>
      </c>
      <c r="U28" s="329">
        <f>MAY!V467</f>
        <v>0</v>
      </c>
      <c r="V28" s="329">
        <f>MAY!W467</f>
        <v>0</v>
      </c>
      <c r="W28" s="329">
        <f>MAY!X467</f>
        <v>0</v>
      </c>
      <c r="X28" s="329">
        <f>MAY!Y467</f>
        <v>0</v>
      </c>
      <c r="Y28" s="329">
        <f>MAY!Z467</f>
        <v>0</v>
      </c>
      <c r="Z28" s="329">
        <f>MAY!AA467</f>
        <v>0</v>
      </c>
      <c r="AA28" s="329">
        <f>MAY!AB467</f>
        <v>0</v>
      </c>
      <c r="AB28" s="329">
        <f>MAY!AC467</f>
        <v>0</v>
      </c>
      <c r="AC28" s="329">
        <f>MAY!AD467</f>
        <v>0</v>
      </c>
      <c r="AD28" s="329">
        <f>MAY!AE467</f>
        <v>0</v>
      </c>
      <c r="AE28" s="329">
        <f>MAY!AF467</f>
        <v>0</v>
      </c>
      <c r="AF28" s="329">
        <f>MAY!AG467</f>
        <v>0</v>
      </c>
      <c r="AG28" s="329">
        <f>MAY!AH467</f>
        <v>0</v>
      </c>
      <c r="AH28" s="329">
        <f>MAY!AJ467</f>
        <v>0</v>
      </c>
      <c r="AI28" s="354">
        <f>MAY!AK467</f>
        <v>0</v>
      </c>
      <c r="AJ28" s="351">
        <f t="shared" si="7"/>
        <v>0</v>
      </c>
    </row>
    <row r="29" spans="1:36" s="50" customFormat="1" ht="14.45" customHeight="1" x14ac:dyDescent="0.2">
      <c r="A29" s="33" t="s">
        <v>97</v>
      </c>
      <c r="B29" s="329">
        <f>JUNE!B467</f>
        <v>0</v>
      </c>
      <c r="C29" s="329">
        <f>JUNE!C467</f>
        <v>0</v>
      </c>
      <c r="D29" s="329">
        <f>JUNE!D467</f>
        <v>0</v>
      </c>
      <c r="E29" s="329">
        <f>JUNE!E467</f>
        <v>0</v>
      </c>
      <c r="F29" s="354">
        <f>JUNE!F467</f>
        <v>0</v>
      </c>
      <c r="G29" s="330">
        <f>JUNE!J467-JUNE!J21</f>
        <v>0</v>
      </c>
      <c r="H29" s="330">
        <f t="shared" si="3"/>
        <v>0</v>
      </c>
      <c r="I29" s="330">
        <f t="shared" si="4"/>
        <v>0</v>
      </c>
      <c r="J29" s="331">
        <f>JUNE!K467</f>
        <v>0</v>
      </c>
      <c r="K29" s="329">
        <f>JUNE!L467</f>
        <v>0</v>
      </c>
      <c r="L29" s="329">
        <f>JUNE!M467</f>
        <v>0</v>
      </c>
      <c r="M29" s="329">
        <f>JUNE!N467</f>
        <v>0</v>
      </c>
      <c r="N29" s="329">
        <f>JUNE!O467</f>
        <v>0</v>
      </c>
      <c r="O29" s="329">
        <f>JUNE!P467</f>
        <v>0</v>
      </c>
      <c r="P29" s="329">
        <f>JUNE!Q467</f>
        <v>0</v>
      </c>
      <c r="Q29" s="350">
        <f>JUNE!R467</f>
        <v>0</v>
      </c>
      <c r="R29" s="351">
        <f t="shared" si="5"/>
        <v>0</v>
      </c>
      <c r="S29" s="352">
        <f t="shared" si="6"/>
        <v>0</v>
      </c>
      <c r="T29" s="329">
        <f>JUNE!U467</f>
        <v>0</v>
      </c>
      <c r="U29" s="329">
        <f>JUNE!V467</f>
        <v>0</v>
      </c>
      <c r="V29" s="329">
        <f>JUNE!W467</f>
        <v>0</v>
      </c>
      <c r="W29" s="329">
        <f>JUNE!X467</f>
        <v>0</v>
      </c>
      <c r="X29" s="329">
        <f>JUNE!Y467</f>
        <v>0</v>
      </c>
      <c r="Y29" s="329">
        <f>JUNE!Z467</f>
        <v>0</v>
      </c>
      <c r="Z29" s="329">
        <f>JUNE!AA467</f>
        <v>0</v>
      </c>
      <c r="AA29" s="329">
        <f>JUNE!AB467</f>
        <v>0</v>
      </c>
      <c r="AB29" s="329">
        <f>JUNE!AC467</f>
        <v>0</v>
      </c>
      <c r="AC29" s="329">
        <f>JUNE!AD467</f>
        <v>0</v>
      </c>
      <c r="AD29" s="329">
        <f>JUNE!AE467</f>
        <v>0</v>
      </c>
      <c r="AE29" s="329">
        <f>JUNE!AF467</f>
        <v>0</v>
      </c>
      <c r="AF29" s="329">
        <f>JUNE!AG467</f>
        <v>0</v>
      </c>
      <c r="AG29" s="329">
        <f>JUNE!AH467</f>
        <v>0</v>
      </c>
      <c r="AH29" s="329">
        <f>JUNE!AJ467</f>
        <v>0</v>
      </c>
      <c r="AI29" s="354">
        <f>JUNE!AK467</f>
        <v>0</v>
      </c>
      <c r="AJ29" s="351">
        <f t="shared" si="7"/>
        <v>0</v>
      </c>
    </row>
    <row r="30" spans="1:36" s="51" customFormat="1" ht="14.45" customHeight="1" x14ac:dyDescent="0.2">
      <c r="A30" s="33" t="s">
        <v>98</v>
      </c>
      <c r="B30" s="355">
        <f>SUM(B27:B29)</f>
        <v>0</v>
      </c>
      <c r="C30" s="355">
        <f>SUM(C27:C29)</f>
        <v>0</v>
      </c>
      <c r="D30" s="355">
        <f>SUM(D27:D29)</f>
        <v>0</v>
      </c>
      <c r="E30" s="356">
        <f>SUM(E27:E29)</f>
        <v>0</v>
      </c>
      <c r="F30" s="357">
        <f>SUM(F27:F29)</f>
        <v>0</v>
      </c>
      <c r="G30" s="356">
        <f>SUM(B30:F30)</f>
        <v>0</v>
      </c>
      <c r="H30" s="358">
        <f t="shared" si="3"/>
        <v>0</v>
      </c>
      <c r="I30" s="358">
        <f t="shared" si="4"/>
        <v>0</v>
      </c>
      <c r="J30" s="359">
        <f>SUM(J27:J29)</f>
        <v>0</v>
      </c>
      <c r="K30" s="355">
        <f t="shared" ref="K30:AI30" si="10">SUM(K27:K29)</f>
        <v>0</v>
      </c>
      <c r="L30" s="360">
        <f t="shared" si="10"/>
        <v>0</v>
      </c>
      <c r="M30" s="360">
        <f t="shared" si="10"/>
        <v>0</v>
      </c>
      <c r="N30" s="360">
        <f t="shared" si="10"/>
        <v>0</v>
      </c>
      <c r="O30" s="360">
        <f t="shared" si="10"/>
        <v>0</v>
      </c>
      <c r="P30" s="360">
        <f t="shared" si="10"/>
        <v>0</v>
      </c>
      <c r="Q30" s="361">
        <f t="shared" si="10"/>
        <v>0</v>
      </c>
      <c r="R30" s="356">
        <f t="shared" si="10"/>
        <v>0</v>
      </c>
      <c r="S30" s="359">
        <f t="shared" si="10"/>
        <v>0</v>
      </c>
      <c r="T30" s="355">
        <f t="shared" si="10"/>
        <v>0</v>
      </c>
      <c r="U30" s="355">
        <f t="shared" si="10"/>
        <v>0</v>
      </c>
      <c r="V30" s="355">
        <f t="shared" si="10"/>
        <v>0</v>
      </c>
      <c r="W30" s="355">
        <f t="shared" si="10"/>
        <v>0</v>
      </c>
      <c r="X30" s="355">
        <f t="shared" si="10"/>
        <v>0</v>
      </c>
      <c r="Y30" s="355">
        <f t="shared" si="10"/>
        <v>0</v>
      </c>
      <c r="Z30" s="355">
        <f t="shared" si="10"/>
        <v>0</v>
      </c>
      <c r="AA30" s="355">
        <f t="shared" si="10"/>
        <v>0</v>
      </c>
      <c r="AB30" s="355">
        <f t="shared" si="10"/>
        <v>0</v>
      </c>
      <c r="AC30" s="355">
        <f t="shared" si="10"/>
        <v>0</v>
      </c>
      <c r="AD30" s="355">
        <f t="shared" si="10"/>
        <v>0</v>
      </c>
      <c r="AE30" s="355">
        <f t="shared" si="10"/>
        <v>0</v>
      </c>
      <c r="AF30" s="355">
        <f t="shared" si="10"/>
        <v>0</v>
      </c>
      <c r="AG30" s="355">
        <f t="shared" si="10"/>
        <v>0</v>
      </c>
      <c r="AH30" s="355">
        <f t="shared" si="10"/>
        <v>0</v>
      </c>
      <c r="AI30" s="359">
        <f t="shared" si="10"/>
        <v>0</v>
      </c>
      <c r="AJ30" s="362">
        <f t="shared" si="7"/>
        <v>0</v>
      </c>
    </row>
    <row r="31" spans="1:36" s="52" customFormat="1" ht="14.45" customHeight="1" x14ac:dyDescent="0.2">
      <c r="A31" s="473"/>
      <c r="B31" s="330"/>
      <c r="C31" s="330"/>
      <c r="D31" s="330"/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51"/>
      <c r="S31" s="351"/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  <c r="AH31" s="330"/>
      <c r="AI31" s="330"/>
      <c r="AJ31" s="351"/>
    </row>
    <row r="32" spans="1:36" s="50" customFormat="1" ht="14.45" customHeight="1" x14ac:dyDescent="0.2">
      <c r="A32" s="33" t="s">
        <v>99</v>
      </c>
      <c r="B32" s="329">
        <f>JULY!B467</f>
        <v>0</v>
      </c>
      <c r="C32" s="329">
        <f>JULY!C467</f>
        <v>0</v>
      </c>
      <c r="D32" s="329">
        <f>JULY!D467</f>
        <v>0</v>
      </c>
      <c r="E32" s="329">
        <f>JULY!E467</f>
        <v>0</v>
      </c>
      <c r="F32" s="353">
        <f>JULY!F467</f>
        <v>0</v>
      </c>
      <c r="G32" s="330">
        <f>JULY!J467-JULY!J21</f>
        <v>0</v>
      </c>
      <c r="H32" s="330">
        <f t="shared" si="3"/>
        <v>0</v>
      </c>
      <c r="I32" s="330">
        <f t="shared" si="4"/>
        <v>0</v>
      </c>
      <c r="J32" s="331">
        <f>JULY!K467</f>
        <v>0</v>
      </c>
      <c r="K32" s="329">
        <f>JULY!L467</f>
        <v>0</v>
      </c>
      <c r="L32" s="329">
        <f>JULY!M467</f>
        <v>0</v>
      </c>
      <c r="M32" s="329">
        <f>JULY!N467</f>
        <v>0</v>
      </c>
      <c r="N32" s="329">
        <f>JULY!O467</f>
        <v>0</v>
      </c>
      <c r="O32" s="329">
        <f>JULY!P467</f>
        <v>0</v>
      </c>
      <c r="P32" s="329">
        <f>JULY!Q467</f>
        <v>0</v>
      </c>
      <c r="Q32" s="350">
        <f>JULY!R467</f>
        <v>0</v>
      </c>
      <c r="R32" s="351">
        <f t="shared" si="5"/>
        <v>0</v>
      </c>
      <c r="S32" s="352">
        <f t="shared" si="6"/>
        <v>0</v>
      </c>
      <c r="T32" s="329">
        <f>JULY!U467</f>
        <v>0</v>
      </c>
      <c r="U32" s="329">
        <f>JULY!V467</f>
        <v>0</v>
      </c>
      <c r="V32" s="329">
        <f>JULY!W467</f>
        <v>0</v>
      </c>
      <c r="W32" s="329">
        <f>JULY!X467</f>
        <v>0</v>
      </c>
      <c r="X32" s="329">
        <f>JULY!Y467</f>
        <v>0</v>
      </c>
      <c r="Y32" s="329">
        <f>JULY!Z467</f>
        <v>0</v>
      </c>
      <c r="Z32" s="329">
        <f>JULY!AA467</f>
        <v>0</v>
      </c>
      <c r="AA32" s="329">
        <f>JULY!AB467</f>
        <v>0</v>
      </c>
      <c r="AB32" s="329">
        <f>JULY!AC467</f>
        <v>0</v>
      </c>
      <c r="AC32" s="329">
        <f>JULY!AD467</f>
        <v>0</v>
      </c>
      <c r="AD32" s="329">
        <f>JULY!AE467</f>
        <v>0</v>
      </c>
      <c r="AE32" s="329">
        <f>JULY!AF467</f>
        <v>0</v>
      </c>
      <c r="AF32" s="329">
        <f>JULY!AG467</f>
        <v>0</v>
      </c>
      <c r="AG32" s="329">
        <f>JULY!AH467</f>
        <v>0</v>
      </c>
      <c r="AH32" s="329">
        <f>JULY!AJ467</f>
        <v>0</v>
      </c>
      <c r="AI32" s="353">
        <f>JULY!AK467</f>
        <v>0</v>
      </c>
      <c r="AJ32" s="351">
        <f t="shared" si="7"/>
        <v>0</v>
      </c>
    </row>
    <row r="33" spans="1:36" s="50" customFormat="1" ht="14.45" customHeight="1" x14ac:dyDescent="0.2">
      <c r="A33" s="33" t="s">
        <v>100</v>
      </c>
      <c r="B33" s="329">
        <f>AUGUST!B467</f>
        <v>0</v>
      </c>
      <c r="C33" s="329">
        <f>AUGUST!C467</f>
        <v>0</v>
      </c>
      <c r="D33" s="329">
        <f>AUGUST!D467</f>
        <v>0</v>
      </c>
      <c r="E33" s="329">
        <f>AUGUST!E467</f>
        <v>0</v>
      </c>
      <c r="F33" s="354">
        <f>AUGUST!F467</f>
        <v>0</v>
      </c>
      <c r="G33" s="330">
        <f>AUGUST!J467-AUGUST!J21</f>
        <v>0</v>
      </c>
      <c r="H33" s="330">
        <f t="shared" si="3"/>
        <v>0</v>
      </c>
      <c r="I33" s="330">
        <f t="shared" si="4"/>
        <v>0</v>
      </c>
      <c r="J33" s="331">
        <f>AUGUST!K467</f>
        <v>0</v>
      </c>
      <c r="K33" s="329">
        <f>AUGUST!L467</f>
        <v>0</v>
      </c>
      <c r="L33" s="329">
        <f>AUGUST!M467</f>
        <v>0</v>
      </c>
      <c r="M33" s="329">
        <f>AUGUST!N467</f>
        <v>0</v>
      </c>
      <c r="N33" s="329">
        <f>AUGUST!O467</f>
        <v>0</v>
      </c>
      <c r="O33" s="329">
        <f>AUGUST!P467</f>
        <v>0</v>
      </c>
      <c r="P33" s="329">
        <f>AUGUST!Q467</f>
        <v>0</v>
      </c>
      <c r="Q33" s="350">
        <f>AUGUST!R467</f>
        <v>0</v>
      </c>
      <c r="R33" s="351">
        <f t="shared" si="5"/>
        <v>0</v>
      </c>
      <c r="S33" s="352">
        <f t="shared" si="6"/>
        <v>0</v>
      </c>
      <c r="T33" s="329">
        <f>AUGUST!U467</f>
        <v>0</v>
      </c>
      <c r="U33" s="329">
        <f>AUGUST!V467</f>
        <v>0</v>
      </c>
      <c r="V33" s="329">
        <f>AUGUST!W467</f>
        <v>0</v>
      </c>
      <c r="W33" s="329">
        <f>AUGUST!X467</f>
        <v>0</v>
      </c>
      <c r="X33" s="329">
        <f>AUGUST!Y467</f>
        <v>0</v>
      </c>
      <c r="Y33" s="329">
        <f>AUGUST!Z467</f>
        <v>0</v>
      </c>
      <c r="Z33" s="329">
        <f>AUGUST!AA467</f>
        <v>0</v>
      </c>
      <c r="AA33" s="329">
        <f>AUGUST!AB467</f>
        <v>0</v>
      </c>
      <c r="AB33" s="329">
        <f>AUGUST!AC467</f>
        <v>0</v>
      </c>
      <c r="AC33" s="329">
        <f>AUGUST!AD467</f>
        <v>0</v>
      </c>
      <c r="AD33" s="329">
        <f>AUGUST!AE467</f>
        <v>0</v>
      </c>
      <c r="AE33" s="329">
        <f>AUGUST!AF467</f>
        <v>0</v>
      </c>
      <c r="AF33" s="329">
        <f>AUGUST!AG467</f>
        <v>0</v>
      </c>
      <c r="AG33" s="329">
        <f>AUGUST!AH467</f>
        <v>0</v>
      </c>
      <c r="AH33" s="329">
        <f>AUGUST!AJ467</f>
        <v>0</v>
      </c>
      <c r="AI33" s="354">
        <f>AUGUST!AK467</f>
        <v>0</v>
      </c>
      <c r="AJ33" s="351">
        <f t="shared" si="7"/>
        <v>0</v>
      </c>
    </row>
    <row r="34" spans="1:36" s="50" customFormat="1" ht="14.45" customHeight="1" x14ac:dyDescent="0.2">
      <c r="A34" s="33" t="s">
        <v>101</v>
      </c>
      <c r="B34" s="329">
        <f>SEPTEMBER!B467</f>
        <v>0</v>
      </c>
      <c r="C34" s="329">
        <f>SEPTEMBER!C467</f>
        <v>0</v>
      </c>
      <c r="D34" s="329">
        <f>SEPTEMBER!D467</f>
        <v>0</v>
      </c>
      <c r="E34" s="329">
        <f>SEPTEMBER!E467</f>
        <v>0</v>
      </c>
      <c r="F34" s="354">
        <f>SEPTEMBER!F467</f>
        <v>0</v>
      </c>
      <c r="G34" s="330">
        <f>SEPTEMBER!J467-SEPTEMBER!J21</f>
        <v>0</v>
      </c>
      <c r="H34" s="330">
        <f t="shared" si="3"/>
        <v>0</v>
      </c>
      <c r="I34" s="330">
        <f t="shared" si="4"/>
        <v>0</v>
      </c>
      <c r="J34" s="331">
        <f>SEPTEMBER!K467</f>
        <v>0</v>
      </c>
      <c r="K34" s="329">
        <f>SEPTEMBER!L467</f>
        <v>0</v>
      </c>
      <c r="L34" s="329">
        <f>SEPTEMBER!M467</f>
        <v>0</v>
      </c>
      <c r="M34" s="329">
        <f>SEPTEMBER!N467</f>
        <v>0</v>
      </c>
      <c r="N34" s="329">
        <f>SEPTEMBER!O467</f>
        <v>0</v>
      </c>
      <c r="O34" s="329">
        <f>SEPTEMBER!P467</f>
        <v>0</v>
      </c>
      <c r="P34" s="329">
        <f>SEPTEMBER!Q467</f>
        <v>0</v>
      </c>
      <c r="Q34" s="350">
        <f>SEPTEMBER!R467</f>
        <v>0</v>
      </c>
      <c r="R34" s="351">
        <f t="shared" si="5"/>
        <v>0</v>
      </c>
      <c r="S34" s="352">
        <f t="shared" si="6"/>
        <v>0</v>
      </c>
      <c r="T34" s="329">
        <f>SEPTEMBER!U467</f>
        <v>0</v>
      </c>
      <c r="U34" s="329">
        <f>SEPTEMBER!V467</f>
        <v>0</v>
      </c>
      <c r="V34" s="329">
        <f>SEPTEMBER!W467</f>
        <v>0</v>
      </c>
      <c r="W34" s="329">
        <f>SEPTEMBER!X467</f>
        <v>0</v>
      </c>
      <c r="X34" s="329">
        <f>SEPTEMBER!Y467</f>
        <v>0</v>
      </c>
      <c r="Y34" s="329">
        <f>SEPTEMBER!Z467</f>
        <v>0</v>
      </c>
      <c r="Z34" s="329">
        <f>SEPTEMBER!AA467</f>
        <v>0</v>
      </c>
      <c r="AA34" s="329">
        <f>SEPTEMBER!AB467</f>
        <v>0</v>
      </c>
      <c r="AB34" s="329">
        <f>SEPTEMBER!AC467</f>
        <v>0</v>
      </c>
      <c r="AC34" s="329">
        <f>SEPTEMBER!AD467</f>
        <v>0</v>
      </c>
      <c r="AD34" s="329">
        <f>SEPTEMBER!AE467</f>
        <v>0</v>
      </c>
      <c r="AE34" s="329">
        <f>SEPTEMBER!AF467</f>
        <v>0</v>
      </c>
      <c r="AF34" s="329">
        <f>SEPTEMBER!AG467</f>
        <v>0</v>
      </c>
      <c r="AG34" s="329">
        <f>SEPTEMBER!AH467</f>
        <v>0</v>
      </c>
      <c r="AH34" s="329">
        <f>SEPTEMBER!AJ467</f>
        <v>0</v>
      </c>
      <c r="AI34" s="354">
        <f>SEPTEMBER!AK467</f>
        <v>0</v>
      </c>
      <c r="AJ34" s="351">
        <f t="shared" si="7"/>
        <v>0</v>
      </c>
    </row>
    <row r="35" spans="1:36" s="51" customFormat="1" ht="14.45" customHeight="1" x14ac:dyDescent="0.2">
      <c r="A35" s="33" t="s">
        <v>102</v>
      </c>
      <c r="B35" s="355">
        <f>SUM(B32:B34)</f>
        <v>0</v>
      </c>
      <c r="C35" s="355">
        <f>SUM(C32:C34)</f>
        <v>0</v>
      </c>
      <c r="D35" s="355">
        <f>SUM(D32:D34)</f>
        <v>0</v>
      </c>
      <c r="E35" s="356">
        <f>SUM(E32:E34)</f>
        <v>0</v>
      </c>
      <c r="F35" s="357">
        <f>SUM(F32:F34)</f>
        <v>0</v>
      </c>
      <c r="G35" s="356">
        <f>SUM(B35:F35)</f>
        <v>0</v>
      </c>
      <c r="H35" s="358">
        <f t="shared" si="3"/>
        <v>0</v>
      </c>
      <c r="I35" s="358">
        <f t="shared" si="4"/>
        <v>0</v>
      </c>
      <c r="J35" s="359">
        <f>SUM(J32:J34)</f>
        <v>0</v>
      </c>
      <c r="K35" s="355">
        <f t="shared" ref="K35:AI35" si="11">SUM(K32:K34)</f>
        <v>0</v>
      </c>
      <c r="L35" s="360">
        <f t="shared" si="11"/>
        <v>0</v>
      </c>
      <c r="M35" s="360">
        <f t="shared" si="11"/>
        <v>0</v>
      </c>
      <c r="N35" s="360">
        <f t="shared" si="11"/>
        <v>0</v>
      </c>
      <c r="O35" s="360">
        <f t="shared" si="11"/>
        <v>0</v>
      </c>
      <c r="P35" s="360">
        <f t="shared" si="11"/>
        <v>0</v>
      </c>
      <c r="Q35" s="361">
        <f t="shared" si="11"/>
        <v>0</v>
      </c>
      <c r="R35" s="356">
        <f t="shared" si="11"/>
        <v>0</v>
      </c>
      <c r="S35" s="359">
        <f t="shared" si="11"/>
        <v>0</v>
      </c>
      <c r="T35" s="355">
        <f t="shared" si="11"/>
        <v>0</v>
      </c>
      <c r="U35" s="355">
        <f t="shared" si="11"/>
        <v>0</v>
      </c>
      <c r="V35" s="355">
        <f t="shared" si="11"/>
        <v>0</v>
      </c>
      <c r="W35" s="355">
        <f t="shared" si="11"/>
        <v>0</v>
      </c>
      <c r="X35" s="355">
        <f t="shared" si="11"/>
        <v>0</v>
      </c>
      <c r="Y35" s="355">
        <f t="shared" si="11"/>
        <v>0</v>
      </c>
      <c r="Z35" s="355">
        <f t="shared" si="11"/>
        <v>0</v>
      </c>
      <c r="AA35" s="355">
        <f t="shared" si="11"/>
        <v>0</v>
      </c>
      <c r="AB35" s="355">
        <f t="shared" si="11"/>
        <v>0</v>
      </c>
      <c r="AC35" s="355">
        <f t="shared" si="11"/>
        <v>0</v>
      </c>
      <c r="AD35" s="355">
        <f t="shared" si="11"/>
        <v>0</v>
      </c>
      <c r="AE35" s="355">
        <f t="shared" si="11"/>
        <v>0</v>
      </c>
      <c r="AF35" s="355">
        <f t="shared" si="11"/>
        <v>0</v>
      </c>
      <c r="AG35" s="355">
        <f t="shared" si="11"/>
        <v>0</v>
      </c>
      <c r="AH35" s="355">
        <f t="shared" si="11"/>
        <v>0</v>
      </c>
      <c r="AI35" s="359">
        <f t="shared" si="11"/>
        <v>0</v>
      </c>
      <c r="AJ35" s="362">
        <f t="shared" si="7"/>
        <v>0</v>
      </c>
    </row>
    <row r="36" spans="1:36" s="52" customFormat="1" ht="14.45" customHeight="1" x14ac:dyDescent="0.2">
      <c r="A36" s="473"/>
      <c r="B36" s="330"/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51"/>
      <c r="S36" s="351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51"/>
    </row>
    <row r="37" spans="1:36" s="50" customFormat="1" ht="14.45" customHeight="1" x14ac:dyDescent="0.2">
      <c r="A37" s="33" t="s">
        <v>103</v>
      </c>
      <c r="B37" s="329">
        <f>OCTOBER!B467</f>
        <v>0</v>
      </c>
      <c r="C37" s="329">
        <f>OCTOBER!C467</f>
        <v>0</v>
      </c>
      <c r="D37" s="329">
        <f>OCTOBER!D467</f>
        <v>0</v>
      </c>
      <c r="E37" s="329">
        <f>OCTOBER!E467</f>
        <v>0</v>
      </c>
      <c r="F37" s="353">
        <f>OCTOBER!F467</f>
        <v>0</v>
      </c>
      <c r="G37" s="330">
        <f>OCTOBER!J467-OCTOBER!J21</f>
        <v>0</v>
      </c>
      <c r="H37" s="330">
        <f t="shared" si="3"/>
        <v>0</v>
      </c>
      <c r="I37" s="330">
        <f t="shared" si="4"/>
        <v>0</v>
      </c>
      <c r="J37" s="331">
        <f>OCTOBER!K467</f>
        <v>0</v>
      </c>
      <c r="K37" s="329">
        <f>OCTOBER!L467</f>
        <v>0</v>
      </c>
      <c r="L37" s="329">
        <f>OCTOBER!M467</f>
        <v>0</v>
      </c>
      <c r="M37" s="329">
        <f>OCTOBER!N467</f>
        <v>0</v>
      </c>
      <c r="N37" s="329">
        <f>OCTOBER!O467</f>
        <v>0</v>
      </c>
      <c r="O37" s="329">
        <f>OCTOBER!P467</f>
        <v>0</v>
      </c>
      <c r="P37" s="329">
        <f>OCTOBER!Q467</f>
        <v>0</v>
      </c>
      <c r="Q37" s="350">
        <f>OCTOBER!R467</f>
        <v>0</v>
      </c>
      <c r="R37" s="351">
        <f t="shared" si="5"/>
        <v>0</v>
      </c>
      <c r="S37" s="352">
        <f t="shared" si="6"/>
        <v>0</v>
      </c>
      <c r="T37" s="329">
        <f>OCTOBER!U467</f>
        <v>0</v>
      </c>
      <c r="U37" s="329">
        <f>OCTOBER!V467</f>
        <v>0</v>
      </c>
      <c r="V37" s="329">
        <f>OCTOBER!W467</f>
        <v>0</v>
      </c>
      <c r="W37" s="329">
        <f>OCTOBER!X467</f>
        <v>0</v>
      </c>
      <c r="X37" s="329">
        <f>OCTOBER!Y467</f>
        <v>0</v>
      </c>
      <c r="Y37" s="329">
        <f>OCTOBER!Z467</f>
        <v>0</v>
      </c>
      <c r="Z37" s="329">
        <f>OCTOBER!AA467</f>
        <v>0</v>
      </c>
      <c r="AA37" s="329">
        <f>OCTOBER!AB467</f>
        <v>0</v>
      </c>
      <c r="AB37" s="329">
        <f>OCTOBER!AC467</f>
        <v>0</v>
      </c>
      <c r="AC37" s="329">
        <f>OCTOBER!AD467</f>
        <v>0</v>
      </c>
      <c r="AD37" s="329">
        <f>OCTOBER!AE467</f>
        <v>0</v>
      </c>
      <c r="AE37" s="329">
        <f>OCTOBER!AF467</f>
        <v>0</v>
      </c>
      <c r="AF37" s="329">
        <f>OCTOBER!AG467</f>
        <v>0</v>
      </c>
      <c r="AG37" s="329">
        <f>OCTOBER!AH467</f>
        <v>0</v>
      </c>
      <c r="AH37" s="329">
        <f>OCTOBER!AJ467</f>
        <v>0</v>
      </c>
      <c r="AI37" s="353">
        <f>OCTOBER!AK467</f>
        <v>0</v>
      </c>
      <c r="AJ37" s="351">
        <f t="shared" si="7"/>
        <v>0</v>
      </c>
    </row>
    <row r="38" spans="1:36" s="50" customFormat="1" ht="14.45" customHeight="1" x14ac:dyDescent="0.2">
      <c r="A38" s="33" t="s">
        <v>104</v>
      </c>
      <c r="B38" s="329">
        <f>NOVEMBER!B467</f>
        <v>0</v>
      </c>
      <c r="C38" s="329">
        <f>NOVEMBER!C467</f>
        <v>0</v>
      </c>
      <c r="D38" s="329">
        <f>NOVEMBER!D467</f>
        <v>0</v>
      </c>
      <c r="E38" s="329">
        <f>NOVEMBER!E467</f>
        <v>0</v>
      </c>
      <c r="F38" s="354">
        <f>NOVEMBER!F467</f>
        <v>0</v>
      </c>
      <c r="G38" s="330">
        <f>NOVEMBER!J467-NOVEMBER!J21</f>
        <v>0</v>
      </c>
      <c r="H38" s="330">
        <f t="shared" si="3"/>
        <v>0</v>
      </c>
      <c r="I38" s="330">
        <f t="shared" si="4"/>
        <v>0</v>
      </c>
      <c r="J38" s="331">
        <f>NOVEMBER!K467</f>
        <v>0</v>
      </c>
      <c r="K38" s="329">
        <f>NOVEMBER!L467</f>
        <v>0</v>
      </c>
      <c r="L38" s="329">
        <f>NOVEMBER!M467</f>
        <v>0</v>
      </c>
      <c r="M38" s="329">
        <f>NOVEMBER!N467</f>
        <v>0</v>
      </c>
      <c r="N38" s="329">
        <f>NOVEMBER!O467</f>
        <v>0</v>
      </c>
      <c r="O38" s="329">
        <f>NOVEMBER!P467</f>
        <v>0</v>
      </c>
      <c r="P38" s="329">
        <f>NOVEMBER!Q467</f>
        <v>0</v>
      </c>
      <c r="Q38" s="350">
        <f>NOVEMBER!R467</f>
        <v>0</v>
      </c>
      <c r="R38" s="351">
        <f t="shared" si="5"/>
        <v>0</v>
      </c>
      <c r="S38" s="352">
        <f t="shared" si="6"/>
        <v>0</v>
      </c>
      <c r="T38" s="329">
        <f>NOVEMBER!U467</f>
        <v>0</v>
      </c>
      <c r="U38" s="329">
        <f>NOVEMBER!V467</f>
        <v>0</v>
      </c>
      <c r="V38" s="329">
        <f>NOVEMBER!W467</f>
        <v>0</v>
      </c>
      <c r="W38" s="329">
        <f>NOVEMBER!X467</f>
        <v>0</v>
      </c>
      <c r="X38" s="329">
        <f>NOVEMBER!Y467</f>
        <v>0</v>
      </c>
      <c r="Y38" s="329">
        <f>NOVEMBER!Z467</f>
        <v>0</v>
      </c>
      <c r="Z38" s="329">
        <f>NOVEMBER!AA467</f>
        <v>0</v>
      </c>
      <c r="AA38" s="329">
        <f>NOVEMBER!AB467</f>
        <v>0</v>
      </c>
      <c r="AB38" s="329">
        <f>NOVEMBER!AC467</f>
        <v>0</v>
      </c>
      <c r="AC38" s="329">
        <f>NOVEMBER!AD467</f>
        <v>0</v>
      </c>
      <c r="AD38" s="329">
        <f>NOVEMBER!AE467</f>
        <v>0</v>
      </c>
      <c r="AE38" s="329">
        <f>NOVEMBER!AF467</f>
        <v>0</v>
      </c>
      <c r="AF38" s="329">
        <f>NOVEMBER!AG467</f>
        <v>0</v>
      </c>
      <c r="AG38" s="329">
        <f>NOVEMBER!AH467</f>
        <v>0</v>
      </c>
      <c r="AH38" s="329">
        <f>NOVEMBER!AJ467</f>
        <v>0</v>
      </c>
      <c r="AI38" s="354">
        <f>NOVEMBER!AK467</f>
        <v>0</v>
      </c>
      <c r="AJ38" s="351">
        <f t="shared" si="7"/>
        <v>0</v>
      </c>
    </row>
    <row r="39" spans="1:36" s="50" customFormat="1" ht="14.45" customHeight="1" x14ac:dyDescent="0.2">
      <c r="A39" s="33" t="s">
        <v>105</v>
      </c>
      <c r="B39" s="329">
        <f>DECEMBER!B467</f>
        <v>0</v>
      </c>
      <c r="C39" s="329">
        <f>DECEMBER!C467</f>
        <v>0</v>
      </c>
      <c r="D39" s="329">
        <f>DECEMBER!D467</f>
        <v>0</v>
      </c>
      <c r="E39" s="329">
        <f>DECEMBER!E467</f>
        <v>0</v>
      </c>
      <c r="F39" s="354">
        <f>DECEMBER!F467</f>
        <v>0</v>
      </c>
      <c r="G39" s="330">
        <f>DECEMBER!J467-DECEMBER!J21</f>
        <v>0</v>
      </c>
      <c r="H39" s="330">
        <f t="shared" si="3"/>
        <v>0</v>
      </c>
      <c r="I39" s="330">
        <f t="shared" si="4"/>
        <v>0</v>
      </c>
      <c r="J39" s="364">
        <f>DECEMBER!K467</f>
        <v>0</v>
      </c>
      <c r="K39" s="365">
        <f>DECEMBER!L467</f>
        <v>0</v>
      </c>
      <c r="L39" s="365">
        <f>DECEMBER!M467</f>
        <v>0</v>
      </c>
      <c r="M39" s="365">
        <f>DECEMBER!N467</f>
        <v>0</v>
      </c>
      <c r="N39" s="365">
        <f>DECEMBER!O467</f>
        <v>0</v>
      </c>
      <c r="O39" s="365">
        <f>DECEMBER!P467</f>
        <v>0</v>
      </c>
      <c r="P39" s="365">
        <f>DECEMBER!Q467</f>
        <v>0</v>
      </c>
      <c r="Q39" s="350">
        <f>DECEMBER!R467</f>
        <v>0</v>
      </c>
      <c r="R39" s="351">
        <f t="shared" si="5"/>
        <v>0</v>
      </c>
      <c r="S39" s="352">
        <f t="shared" si="6"/>
        <v>0</v>
      </c>
      <c r="T39" s="329">
        <f>DECEMBER!U467</f>
        <v>0</v>
      </c>
      <c r="U39" s="329">
        <f>DECEMBER!V467</f>
        <v>0</v>
      </c>
      <c r="V39" s="329">
        <f>DECEMBER!W467</f>
        <v>0</v>
      </c>
      <c r="W39" s="329">
        <f>DECEMBER!X467</f>
        <v>0</v>
      </c>
      <c r="X39" s="329">
        <f>DECEMBER!Y467</f>
        <v>0</v>
      </c>
      <c r="Y39" s="329">
        <f>DECEMBER!Z467</f>
        <v>0</v>
      </c>
      <c r="Z39" s="329">
        <f>DECEMBER!AA467</f>
        <v>0</v>
      </c>
      <c r="AA39" s="329">
        <f>DECEMBER!AB467</f>
        <v>0</v>
      </c>
      <c r="AB39" s="329">
        <f>DECEMBER!AC467</f>
        <v>0</v>
      </c>
      <c r="AC39" s="329">
        <f>DECEMBER!AD467</f>
        <v>0</v>
      </c>
      <c r="AD39" s="329">
        <f>DECEMBER!AE467</f>
        <v>0</v>
      </c>
      <c r="AE39" s="329">
        <f>DECEMBER!AF467</f>
        <v>0</v>
      </c>
      <c r="AF39" s="329">
        <f>DECEMBER!AG467</f>
        <v>0</v>
      </c>
      <c r="AG39" s="329">
        <f>DECEMBER!AH467</f>
        <v>0</v>
      </c>
      <c r="AH39" s="329">
        <f>DECEMBER!AJ467</f>
        <v>0</v>
      </c>
      <c r="AI39" s="354">
        <f>DECEMBER!AK467</f>
        <v>0</v>
      </c>
      <c r="AJ39" s="351">
        <f t="shared" si="7"/>
        <v>0</v>
      </c>
    </row>
    <row r="40" spans="1:36" s="51" customFormat="1" ht="14.45" customHeight="1" x14ac:dyDescent="0.2">
      <c r="A40" s="33" t="s">
        <v>106</v>
      </c>
      <c r="B40" s="355">
        <f>SUM(B37:B39)</f>
        <v>0</v>
      </c>
      <c r="C40" s="355">
        <f>SUM(C37:C39)</f>
        <v>0</v>
      </c>
      <c r="D40" s="355">
        <f>SUM(D37:D39)</f>
        <v>0</v>
      </c>
      <c r="E40" s="356">
        <f>SUM(E37:E39)</f>
        <v>0</v>
      </c>
      <c r="F40" s="357">
        <f>SUM(F37:F39)</f>
        <v>0</v>
      </c>
      <c r="G40" s="356">
        <f>SUM(B40:F40)</f>
        <v>0</v>
      </c>
      <c r="H40" s="358">
        <f t="shared" si="3"/>
        <v>0</v>
      </c>
      <c r="I40" s="358">
        <f t="shared" si="4"/>
        <v>0</v>
      </c>
      <c r="J40" s="359">
        <f t="shared" ref="J40:AI40" si="12">SUM(J37:J39)</f>
        <v>0</v>
      </c>
      <c r="K40" s="355">
        <f t="shared" si="12"/>
        <v>0</v>
      </c>
      <c r="L40" s="360">
        <f t="shared" si="12"/>
        <v>0</v>
      </c>
      <c r="M40" s="360">
        <f t="shared" si="12"/>
        <v>0</v>
      </c>
      <c r="N40" s="360">
        <f t="shared" si="12"/>
        <v>0</v>
      </c>
      <c r="O40" s="360">
        <f t="shared" si="12"/>
        <v>0</v>
      </c>
      <c r="P40" s="360">
        <f t="shared" si="12"/>
        <v>0</v>
      </c>
      <c r="Q40" s="361">
        <f t="shared" si="12"/>
        <v>0</v>
      </c>
      <c r="R40" s="356">
        <f t="shared" si="12"/>
        <v>0</v>
      </c>
      <c r="S40" s="359">
        <f t="shared" si="12"/>
        <v>0</v>
      </c>
      <c r="T40" s="355">
        <f t="shared" si="12"/>
        <v>0</v>
      </c>
      <c r="U40" s="355">
        <f t="shared" si="12"/>
        <v>0</v>
      </c>
      <c r="V40" s="355">
        <f t="shared" si="12"/>
        <v>0</v>
      </c>
      <c r="W40" s="355">
        <f t="shared" si="12"/>
        <v>0</v>
      </c>
      <c r="X40" s="355">
        <f t="shared" si="12"/>
        <v>0</v>
      </c>
      <c r="Y40" s="355">
        <f t="shared" si="12"/>
        <v>0</v>
      </c>
      <c r="Z40" s="355">
        <f t="shared" si="12"/>
        <v>0</v>
      </c>
      <c r="AA40" s="355">
        <f t="shared" si="12"/>
        <v>0</v>
      </c>
      <c r="AB40" s="355">
        <f t="shared" si="12"/>
        <v>0</v>
      </c>
      <c r="AC40" s="355">
        <f t="shared" si="12"/>
        <v>0</v>
      </c>
      <c r="AD40" s="355">
        <f t="shared" si="12"/>
        <v>0</v>
      </c>
      <c r="AE40" s="355">
        <f t="shared" si="12"/>
        <v>0</v>
      </c>
      <c r="AF40" s="355">
        <f t="shared" si="12"/>
        <v>0</v>
      </c>
      <c r="AG40" s="355">
        <f t="shared" si="12"/>
        <v>0</v>
      </c>
      <c r="AH40" s="355">
        <f t="shared" si="12"/>
        <v>0</v>
      </c>
      <c r="AI40" s="359">
        <f t="shared" si="12"/>
        <v>0</v>
      </c>
      <c r="AJ40" s="362">
        <f t="shared" si="7"/>
        <v>0</v>
      </c>
    </row>
    <row r="41" spans="1:36" s="52" customFormat="1" ht="14.45" customHeight="1" thickBot="1" x14ac:dyDescent="0.25">
      <c r="A41" s="420"/>
      <c r="B41" s="419"/>
      <c r="C41" s="419"/>
      <c r="D41" s="419"/>
      <c r="E41" s="419"/>
      <c r="F41" s="421"/>
      <c r="G41" s="419"/>
      <c r="H41" s="419"/>
      <c r="I41" s="419"/>
      <c r="J41" s="419"/>
      <c r="K41" s="419"/>
      <c r="L41" s="419"/>
      <c r="M41" s="419"/>
      <c r="N41" s="419"/>
      <c r="O41" s="419"/>
      <c r="P41" s="419"/>
      <c r="Q41" s="419"/>
      <c r="R41" s="422"/>
      <c r="S41" s="422"/>
      <c r="T41" s="419"/>
      <c r="U41" s="419"/>
      <c r="V41" s="419"/>
      <c r="W41" s="419"/>
      <c r="X41" s="419"/>
      <c r="Y41" s="419"/>
      <c r="Z41" s="419"/>
      <c r="AA41" s="419"/>
      <c r="AB41" s="419"/>
      <c r="AC41" s="419"/>
      <c r="AD41" s="419"/>
      <c r="AE41" s="419"/>
      <c r="AF41" s="419"/>
      <c r="AG41" s="419"/>
      <c r="AH41" s="419"/>
      <c r="AI41" s="419"/>
      <c r="AJ41" s="422"/>
    </row>
    <row r="42" spans="1:36" s="51" customFormat="1" ht="14.45" customHeight="1" thickTop="1" thickBot="1" x14ac:dyDescent="0.25">
      <c r="A42" s="423" t="s">
        <v>107</v>
      </c>
      <c r="B42" s="424">
        <f>SUM(B25+B30+B35+B40)</f>
        <v>0</v>
      </c>
      <c r="C42" s="424">
        <f t="shared" ref="C42:AI42" si="13">SUM(C25+C30+C35+C40)</f>
        <v>0</v>
      </c>
      <c r="D42" s="424">
        <f t="shared" si="13"/>
        <v>0</v>
      </c>
      <c r="E42" s="425">
        <f t="shared" si="13"/>
        <v>0</v>
      </c>
      <c r="F42" s="426">
        <f t="shared" si="13"/>
        <v>0</v>
      </c>
      <c r="G42" s="425">
        <f t="shared" si="13"/>
        <v>0</v>
      </c>
      <c r="H42" s="425">
        <f t="shared" si="13"/>
        <v>0</v>
      </c>
      <c r="I42" s="427">
        <f t="shared" si="4"/>
        <v>0</v>
      </c>
      <c r="J42" s="428">
        <f t="shared" si="13"/>
        <v>0</v>
      </c>
      <c r="K42" s="424">
        <f t="shared" si="13"/>
        <v>0</v>
      </c>
      <c r="L42" s="429">
        <f t="shared" si="13"/>
        <v>0</v>
      </c>
      <c r="M42" s="429">
        <f t="shared" si="13"/>
        <v>0</v>
      </c>
      <c r="N42" s="429">
        <f t="shared" si="13"/>
        <v>0</v>
      </c>
      <c r="O42" s="429">
        <f t="shared" si="13"/>
        <v>0</v>
      </c>
      <c r="P42" s="429">
        <f t="shared" si="13"/>
        <v>0</v>
      </c>
      <c r="Q42" s="430">
        <f t="shared" si="13"/>
        <v>0</v>
      </c>
      <c r="R42" s="425">
        <f t="shared" si="13"/>
        <v>0</v>
      </c>
      <c r="S42" s="428">
        <f t="shared" si="13"/>
        <v>0</v>
      </c>
      <c r="T42" s="424">
        <f t="shared" si="13"/>
        <v>0</v>
      </c>
      <c r="U42" s="424">
        <f t="shared" si="13"/>
        <v>0</v>
      </c>
      <c r="V42" s="424">
        <f t="shared" si="13"/>
        <v>0</v>
      </c>
      <c r="W42" s="424">
        <f t="shared" si="13"/>
        <v>0</v>
      </c>
      <c r="X42" s="424">
        <f t="shared" si="13"/>
        <v>0</v>
      </c>
      <c r="Y42" s="424">
        <f t="shared" si="13"/>
        <v>0</v>
      </c>
      <c r="Z42" s="424">
        <f t="shared" si="13"/>
        <v>0</v>
      </c>
      <c r="AA42" s="424">
        <f t="shared" si="13"/>
        <v>0</v>
      </c>
      <c r="AB42" s="424">
        <f t="shared" si="13"/>
        <v>0</v>
      </c>
      <c r="AC42" s="424">
        <f t="shared" si="13"/>
        <v>0</v>
      </c>
      <c r="AD42" s="424">
        <f t="shared" si="13"/>
        <v>0</v>
      </c>
      <c r="AE42" s="424">
        <f t="shared" si="13"/>
        <v>0</v>
      </c>
      <c r="AF42" s="424">
        <f t="shared" si="13"/>
        <v>0</v>
      </c>
      <c r="AG42" s="424">
        <f t="shared" si="13"/>
        <v>0</v>
      </c>
      <c r="AH42" s="424">
        <f t="shared" si="13"/>
        <v>0</v>
      </c>
      <c r="AI42" s="428">
        <f t="shared" si="13"/>
        <v>0</v>
      </c>
      <c r="AJ42" s="431">
        <f t="shared" si="7"/>
        <v>0</v>
      </c>
    </row>
    <row r="43" spans="1:36" s="49" customFormat="1" ht="14.45" customHeight="1" thickTop="1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</row>
    <row r="44" spans="1:36" s="49" customFormat="1" ht="14.45" customHeight="1" x14ac:dyDescent="0.2">
      <c r="A44" s="21"/>
      <c r="B44" s="22"/>
      <c r="C44" s="22"/>
      <c r="D44" s="22"/>
      <c r="E44" s="22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</row>
    <row r="45" spans="1:36" ht="14.45" customHeight="1" x14ac:dyDescent="0.2">
      <c r="A45" s="49"/>
      <c r="B45" s="49"/>
      <c r="C45" s="603" t="s">
        <v>424</v>
      </c>
      <c r="D45" s="603"/>
      <c r="E45" s="603"/>
      <c r="F45" s="603"/>
      <c r="G45" s="603"/>
      <c r="H45" s="21"/>
      <c r="I45" s="49"/>
      <c r="J45" s="49"/>
      <c r="K45" s="603" t="s">
        <v>425</v>
      </c>
      <c r="L45" s="603"/>
      <c r="M45" s="603"/>
      <c r="N45" s="603"/>
      <c r="O45" s="603"/>
      <c r="P45" s="21"/>
    </row>
    <row r="46" spans="1:36" ht="14.45" customHeight="1" thickBot="1" x14ac:dyDescent="0.25">
      <c r="A46" s="49"/>
      <c r="B46" s="49"/>
      <c r="C46" s="49"/>
      <c r="D46" s="49"/>
      <c r="E46" s="49"/>
      <c r="F46" s="49"/>
      <c r="G46" s="49"/>
      <c r="H46" s="21"/>
      <c r="I46" s="49"/>
      <c r="J46" s="49"/>
      <c r="K46" s="49"/>
      <c r="L46" s="49"/>
      <c r="M46" s="49"/>
      <c r="N46" s="49"/>
      <c r="O46" s="49"/>
      <c r="P46" s="21"/>
    </row>
    <row r="47" spans="1:36" ht="14.45" customHeight="1" x14ac:dyDescent="0.2">
      <c r="A47" s="310"/>
      <c r="B47" s="310"/>
      <c r="C47" s="604" t="s">
        <v>426</v>
      </c>
      <c r="D47" s="605"/>
      <c r="E47" s="606"/>
      <c r="F47" s="607" t="s">
        <v>427</v>
      </c>
      <c r="G47" s="608"/>
      <c r="H47" s="21"/>
      <c r="I47" s="310"/>
      <c r="J47" s="310"/>
      <c r="K47" s="604" t="s">
        <v>426</v>
      </c>
      <c r="L47" s="605"/>
      <c r="M47" s="606"/>
      <c r="N47" s="607" t="s">
        <v>427</v>
      </c>
      <c r="O47" s="608"/>
      <c r="P47" s="21"/>
    </row>
    <row r="48" spans="1:36" ht="14.45" customHeight="1" x14ac:dyDescent="0.2">
      <c r="A48" s="311" t="s">
        <v>263</v>
      </c>
      <c r="B48" s="312"/>
      <c r="C48" s="609"/>
      <c r="D48" s="610"/>
      <c r="E48" s="611"/>
      <c r="F48" s="590">
        <f>D8</f>
        <v>0</v>
      </c>
      <c r="G48" s="591"/>
      <c r="H48" s="21"/>
      <c r="I48" s="311" t="s">
        <v>263</v>
      </c>
      <c r="J48" s="312"/>
      <c r="K48" s="612">
        <f>C48</f>
        <v>0</v>
      </c>
      <c r="L48" s="613"/>
      <c r="M48" s="614"/>
      <c r="N48" s="590">
        <f>D9</f>
        <v>0</v>
      </c>
      <c r="O48" s="591"/>
      <c r="P48" s="21"/>
    </row>
    <row r="49" spans="1:16" ht="14.45" customHeight="1" x14ac:dyDescent="0.2">
      <c r="A49" s="508" t="s">
        <v>218</v>
      </c>
      <c r="B49" s="570"/>
      <c r="C49" s="571">
        <f>JANUARY!U474</f>
        <v>0</v>
      </c>
      <c r="D49" s="572"/>
      <c r="E49" s="573"/>
      <c r="F49" s="574">
        <f>JANUARY!U475</f>
        <v>0</v>
      </c>
      <c r="G49" s="575"/>
      <c r="H49" s="21"/>
      <c r="I49" s="508" t="s">
        <v>218</v>
      </c>
      <c r="J49" s="570"/>
      <c r="K49" s="571">
        <f>DECEMBER!AC474</f>
        <v>0</v>
      </c>
      <c r="L49" s="572"/>
      <c r="M49" s="573"/>
      <c r="N49" s="574">
        <f>DECEMBER!U479</f>
        <v>0</v>
      </c>
      <c r="O49" s="575"/>
      <c r="P49" s="21"/>
    </row>
    <row r="50" spans="1:16" ht="14.45" customHeight="1" x14ac:dyDescent="0.2">
      <c r="A50" s="508" t="s">
        <v>219</v>
      </c>
      <c r="B50" s="570"/>
      <c r="C50" s="571">
        <f>JANUARY!$U$484</f>
        <v>0</v>
      </c>
      <c r="D50" s="572"/>
      <c r="E50" s="573"/>
      <c r="F50" s="574">
        <f>JANUARY!U485</f>
        <v>0</v>
      </c>
      <c r="G50" s="575"/>
      <c r="H50" s="21"/>
      <c r="I50" s="508" t="s">
        <v>219</v>
      </c>
      <c r="J50" s="570"/>
      <c r="K50" s="571">
        <f>DECEMBER!$U$484</f>
        <v>0</v>
      </c>
      <c r="L50" s="572"/>
      <c r="M50" s="573"/>
      <c r="N50" s="574">
        <f>DECEMBER!U489</f>
        <v>0</v>
      </c>
      <c r="O50" s="575"/>
      <c r="P50" s="21"/>
    </row>
    <row r="51" spans="1:16" ht="14.45" customHeight="1" x14ac:dyDescent="0.2">
      <c r="A51" s="508" t="s">
        <v>220</v>
      </c>
      <c r="B51" s="570"/>
      <c r="C51" s="571">
        <f>JANUARY!$U$494</f>
        <v>0</v>
      </c>
      <c r="D51" s="572"/>
      <c r="E51" s="573"/>
      <c r="F51" s="574">
        <f>JANUARY!U495</f>
        <v>0</v>
      </c>
      <c r="G51" s="575"/>
      <c r="H51" s="21"/>
      <c r="I51" s="508" t="s">
        <v>220</v>
      </c>
      <c r="J51" s="570"/>
      <c r="K51" s="571">
        <f>DECEMBER!$U$494</f>
        <v>0</v>
      </c>
      <c r="L51" s="572"/>
      <c r="M51" s="573"/>
      <c r="N51" s="574">
        <f>DECEMBER!U499</f>
        <v>0</v>
      </c>
      <c r="O51" s="575"/>
      <c r="P51" s="21"/>
    </row>
    <row r="52" spans="1:16" ht="14.45" customHeight="1" x14ac:dyDescent="0.2">
      <c r="A52" s="508" t="s">
        <v>221</v>
      </c>
      <c r="B52" s="570"/>
      <c r="C52" s="571">
        <f>JANUARY!$U$504</f>
        <v>0</v>
      </c>
      <c r="D52" s="572"/>
      <c r="E52" s="573"/>
      <c r="F52" s="574">
        <f>JANUARY!U505</f>
        <v>0</v>
      </c>
      <c r="G52" s="575"/>
      <c r="H52" s="21"/>
      <c r="I52" s="508" t="s">
        <v>221</v>
      </c>
      <c r="J52" s="570"/>
      <c r="K52" s="571">
        <f>DECEMBER!$U$504</f>
        <v>0</v>
      </c>
      <c r="L52" s="572"/>
      <c r="M52" s="573"/>
      <c r="N52" s="574">
        <f>DECEMBER!U509</f>
        <v>0</v>
      </c>
      <c r="O52" s="575"/>
      <c r="P52" s="21"/>
    </row>
    <row r="53" spans="1:16" ht="14.45" customHeight="1" x14ac:dyDescent="0.2">
      <c r="A53" s="508" t="s">
        <v>256</v>
      </c>
      <c r="B53" s="570"/>
      <c r="C53" s="571">
        <f>JANUARY!$Z$474</f>
        <v>0</v>
      </c>
      <c r="D53" s="572"/>
      <c r="E53" s="573"/>
      <c r="F53" s="574">
        <f>JANUARY!Z475</f>
        <v>0</v>
      </c>
      <c r="G53" s="575"/>
      <c r="H53" s="21"/>
      <c r="I53" s="508" t="s">
        <v>256</v>
      </c>
      <c r="J53" s="570"/>
      <c r="K53" s="571">
        <f>DECEMBER!$Z$474</f>
        <v>0</v>
      </c>
      <c r="L53" s="572"/>
      <c r="M53" s="573"/>
      <c r="N53" s="574">
        <f>DECEMBER!Z479</f>
        <v>0</v>
      </c>
      <c r="O53" s="575"/>
      <c r="P53" s="21"/>
    </row>
    <row r="54" spans="1:16" ht="14.45" customHeight="1" x14ac:dyDescent="0.2">
      <c r="A54" s="508" t="s">
        <v>257</v>
      </c>
      <c r="B54" s="570"/>
      <c r="C54" s="571">
        <f>JANUARY!$Z$484</f>
        <v>0</v>
      </c>
      <c r="D54" s="572"/>
      <c r="E54" s="573"/>
      <c r="F54" s="574">
        <f>JANUARY!Z485</f>
        <v>0</v>
      </c>
      <c r="G54" s="575"/>
      <c r="H54" s="21"/>
      <c r="I54" s="508" t="s">
        <v>257</v>
      </c>
      <c r="J54" s="570"/>
      <c r="K54" s="571">
        <f>DECEMBER!$Z$484</f>
        <v>0</v>
      </c>
      <c r="L54" s="572"/>
      <c r="M54" s="573"/>
      <c r="N54" s="574">
        <f>DECEMBER!Z489</f>
        <v>0</v>
      </c>
      <c r="O54" s="575"/>
      <c r="P54" s="21"/>
    </row>
    <row r="55" spans="1:16" ht="14.45" customHeight="1" x14ac:dyDescent="0.2">
      <c r="A55" s="508" t="s">
        <v>258</v>
      </c>
      <c r="B55" s="570"/>
      <c r="C55" s="571">
        <f>JANUARY!$Z$494</f>
        <v>0</v>
      </c>
      <c r="D55" s="572"/>
      <c r="E55" s="573"/>
      <c r="F55" s="574">
        <f>JANUARY!Z495</f>
        <v>0</v>
      </c>
      <c r="G55" s="575"/>
      <c r="H55" s="21"/>
      <c r="I55" s="508" t="s">
        <v>258</v>
      </c>
      <c r="J55" s="570"/>
      <c r="K55" s="571">
        <f>DECEMBER!$Z$494</f>
        <v>0</v>
      </c>
      <c r="L55" s="572"/>
      <c r="M55" s="573"/>
      <c r="N55" s="574">
        <f>DECEMBER!Z499</f>
        <v>0</v>
      </c>
      <c r="O55" s="575"/>
      <c r="P55" s="21"/>
    </row>
    <row r="56" spans="1:16" ht="14.45" customHeight="1" x14ac:dyDescent="0.2">
      <c r="A56" s="508" t="s">
        <v>259</v>
      </c>
      <c r="B56" s="570"/>
      <c r="C56" s="571">
        <f>JANUARY!$Z$504</f>
        <v>0</v>
      </c>
      <c r="D56" s="572"/>
      <c r="E56" s="573"/>
      <c r="F56" s="574">
        <f>JANUARY!Z505</f>
        <v>0</v>
      </c>
      <c r="G56" s="575"/>
      <c r="H56" s="4"/>
      <c r="I56" s="508" t="s">
        <v>259</v>
      </c>
      <c r="J56" s="570"/>
      <c r="K56" s="571">
        <f>DECEMBER!$Z$504</f>
        <v>0</v>
      </c>
      <c r="L56" s="572"/>
      <c r="M56" s="573"/>
      <c r="N56" s="574">
        <f>DECEMBER!Z509</f>
        <v>0</v>
      </c>
      <c r="O56" s="575"/>
      <c r="P56" s="4"/>
    </row>
    <row r="57" spans="1:16" ht="14.45" customHeight="1" x14ac:dyDescent="0.2">
      <c r="A57" s="508" t="s">
        <v>394</v>
      </c>
      <c r="B57" s="570"/>
      <c r="C57" s="571">
        <f>JANUARY!$AE$474</f>
        <v>0</v>
      </c>
      <c r="D57" s="572"/>
      <c r="E57" s="573"/>
      <c r="F57" s="574">
        <f>JANUARY!AE475</f>
        <v>0</v>
      </c>
      <c r="G57" s="575"/>
      <c r="H57" s="21"/>
      <c r="I57" s="508" t="s">
        <v>394</v>
      </c>
      <c r="J57" s="570"/>
      <c r="K57" s="571">
        <f>DECEMBER!$AE$474</f>
        <v>0</v>
      </c>
      <c r="L57" s="572"/>
      <c r="M57" s="573"/>
      <c r="N57" s="574">
        <f>DECEMBER!AE479</f>
        <v>0</v>
      </c>
      <c r="O57" s="575"/>
      <c r="P57" s="21"/>
    </row>
    <row r="58" spans="1:16" ht="14.45" customHeight="1" x14ac:dyDescent="0.2">
      <c r="A58" s="508" t="s">
        <v>395</v>
      </c>
      <c r="B58" s="570"/>
      <c r="C58" s="571">
        <f>JANUARY!$AE$484</f>
        <v>0</v>
      </c>
      <c r="D58" s="572"/>
      <c r="E58" s="573"/>
      <c r="F58" s="574">
        <f>JANUARY!AE485</f>
        <v>0</v>
      </c>
      <c r="G58" s="575"/>
      <c r="H58" s="21"/>
      <c r="I58" s="508" t="s">
        <v>395</v>
      </c>
      <c r="J58" s="570"/>
      <c r="K58" s="571">
        <f>DECEMBER!$AE$484</f>
        <v>0</v>
      </c>
      <c r="L58" s="572"/>
      <c r="M58" s="573"/>
      <c r="N58" s="574">
        <f>DECEMBER!AE489</f>
        <v>0</v>
      </c>
      <c r="O58" s="575"/>
      <c r="P58" s="21"/>
    </row>
    <row r="59" spans="1:16" ht="14.45" customHeight="1" x14ac:dyDescent="0.2">
      <c r="A59" s="508" t="s">
        <v>396</v>
      </c>
      <c r="B59" s="570"/>
      <c r="C59" s="571">
        <f>JANUARY!$AE$494</f>
        <v>0</v>
      </c>
      <c r="D59" s="572"/>
      <c r="E59" s="573"/>
      <c r="F59" s="574">
        <f>JANUARY!AE495</f>
        <v>0</v>
      </c>
      <c r="G59" s="575"/>
      <c r="H59" s="21"/>
      <c r="I59" s="508" t="s">
        <v>396</v>
      </c>
      <c r="J59" s="570"/>
      <c r="K59" s="571">
        <f>DECEMBER!$AE$494</f>
        <v>0</v>
      </c>
      <c r="L59" s="572"/>
      <c r="M59" s="573"/>
      <c r="N59" s="574">
        <f>DECEMBER!AE499</f>
        <v>0</v>
      </c>
      <c r="O59" s="575"/>
      <c r="P59" s="21"/>
    </row>
    <row r="60" spans="1:16" ht="14.45" customHeight="1" x14ac:dyDescent="0.2">
      <c r="A60" s="508" t="s">
        <v>397</v>
      </c>
      <c r="B60" s="570"/>
      <c r="C60" s="571">
        <f>JANUARY!$AE$504</f>
        <v>0</v>
      </c>
      <c r="D60" s="572"/>
      <c r="E60" s="573"/>
      <c r="F60" s="574">
        <f>JANUARY!AE505</f>
        <v>0</v>
      </c>
      <c r="G60" s="575"/>
      <c r="H60" s="4"/>
      <c r="I60" s="508" t="s">
        <v>397</v>
      </c>
      <c r="J60" s="570"/>
      <c r="K60" s="571">
        <f>DECEMBER!$AE$504</f>
        <v>0</v>
      </c>
      <c r="L60" s="572"/>
      <c r="M60" s="573"/>
      <c r="N60" s="574">
        <f>DECEMBER!AE509</f>
        <v>0</v>
      </c>
      <c r="O60" s="575"/>
      <c r="P60" s="4"/>
    </row>
    <row r="61" spans="1:16" ht="14.45" customHeight="1" x14ac:dyDescent="0.2">
      <c r="A61" s="508" t="s">
        <v>222</v>
      </c>
      <c r="B61" s="570"/>
      <c r="C61" s="585"/>
      <c r="D61" s="586"/>
      <c r="E61" s="587"/>
      <c r="F61" s="574">
        <f>JANUARY!K2</f>
        <v>0</v>
      </c>
      <c r="G61" s="575"/>
      <c r="H61" s="4"/>
      <c r="I61" s="508" t="s">
        <v>222</v>
      </c>
      <c r="J61" s="570"/>
      <c r="K61" s="585" t="s">
        <v>428</v>
      </c>
      <c r="L61" s="586"/>
      <c r="M61" s="587"/>
      <c r="N61" s="588"/>
      <c r="O61" s="589"/>
      <c r="P61" s="4"/>
    </row>
    <row r="62" spans="1:16" ht="14.45" customHeight="1" thickBot="1" x14ac:dyDescent="0.25">
      <c r="A62" s="310"/>
      <c r="B62" s="310"/>
      <c r="C62" s="576" t="s">
        <v>135</v>
      </c>
      <c r="D62" s="577"/>
      <c r="E62" s="578"/>
      <c r="F62" s="579">
        <f>SUM(F48:G61)</f>
        <v>0</v>
      </c>
      <c r="G62" s="580"/>
      <c r="I62" s="310"/>
      <c r="J62" s="310"/>
      <c r="K62" s="581" t="s">
        <v>135</v>
      </c>
      <c r="L62" s="582"/>
      <c r="M62" s="583"/>
      <c r="N62" s="579">
        <f>SUM(N48:O61)</f>
        <v>0</v>
      </c>
      <c r="O62" s="580"/>
    </row>
    <row r="65" spans="10:14" ht="14.45" customHeight="1" x14ac:dyDescent="0.2">
      <c r="J65" s="227" t="s">
        <v>429</v>
      </c>
    </row>
    <row r="66" spans="10:14" ht="14.45" customHeight="1" x14ac:dyDescent="0.2">
      <c r="J66" s="227" t="s">
        <v>430</v>
      </c>
      <c r="M66" s="584">
        <f>DECEMBER!O481</f>
        <v>0</v>
      </c>
      <c r="N66" s="584"/>
    </row>
    <row r="67" spans="10:14" ht="14.45" customHeight="1" x14ac:dyDescent="0.2">
      <c r="J67" s="227" t="s">
        <v>490</v>
      </c>
      <c r="M67" s="592">
        <f>DECEMBER!O482</f>
        <v>0</v>
      </c>
      <c r="N67" s="592"/>
    </row>
    <row r="68" spans="10:14" ht="14.45" customHeight="1" x14ac:dyDescent="0.2">
      <c r="J68" s="227" t="s">
        <v>431</v>
      </c>
      <c r="M68" s="568">
        <f>DECEMBER!O483</f>
        <v>0</v>
      </c>
      <c r="N68" s="568"/>
    </row>
    <row r="69" spans="10:14" ht="14.45" customHeight="1" thickBot="1" x14ac:dyDescent="0.25">
      <c r="J69" s="227" t="s">
        <v>432</v>
      </c>
      <c r="M69" s="569">
        <f>M66-M68+M67</f>
        <v>0</v>
      </c>
      <c r="N69" s="569"/>
    </row>
    <row r="70" spans="10:14" ht="14.45" customHeight="1" thickTop="1" x14ac:dyDescent="0.2"/>
  </sheetData>
  <sheetProtection algorithmName="SHA-512" hashValue="Dn6bcvaJGI+JqFvV4JuBngFVhwpFWZl64veoqpk83JbSbnvxAW8vE17fg6Gb4uFNCr75ygH1zS66TQkQuX/75w==" saltValue="PPMSyBk+/EPW26BTUfIkVA==" spinCount="100000" sheet="1" objects="1" scenarios="1" formatColumns="0" formatRows="0"/>
  <mergeCells count="100">
    <mergeCell ref="M67:N67"/>
    <mergeCell ref="I49:J49"/>
    <mergeCell ref="K49:M49"/>
    <mergeCell ref="T4:X4"/>
    <mergeCell ref="T18:X18"/>
    <mergeCell ref="F11:J11"/>
    <mergeCell ref="G15:J15"/>
    <mergeCell ref="C45:G45"/>
    <mergeCell ref="K45:O45"/>
    <mergeCell ref="C47:E47"/>
    <mergeCell ref="F47:G47"/>
    <mergeCell ref="K47:M47"/>
    <mergeCell ref="N47:O47"/>
    <mergeCell ref="C48:E48"/>
    <mergeCell ref="F48:G48"/>
    <mergeCell ref="K48:M48"/>
    <mergeCell ref="N48:O48"/>
    <mergeCell ref="N49:O49"/>
    <mergeCell ref="N50:O50"/>
    <mergeCell ref="A51:B51"/>
    <mergeCell ref="C51:E51"/>
    <mergeCell ref="F51:G51"/>
    <mergeCell ref="I51:J51"/>
    <mergeCell ref="K51:M51"/>
    <mergeCell ref="N51:O51"/>
    <mergeCell ref="A50:B50"/>
    <mergeCell ref="C50:E50"/>
    <mergeCell ref="F50:G50"/>
    <mergeCell ref="I50:J50"/>
    <mergeCell ref="K50:M50"/>
    <mergeCell ref="A49:B49"/>
    <mergeCell ref="C49:E49"/>
    <mergeCell ref="F49:G49"/>
    <mergeCell ref="A52:B52"/>
    <mergeCell ref="C52:E52"/>
    <mergeCell ref="F52:G52"/>
    <mergeCell ref="I52:J52"/>
    <mergeCell ref="K52:M52"/>
    <mergeCell ref="N52:O52"/>
    <mergeCell ref="A57:B57"/>
    <mergeCell ref="C57:E57"/>
    <mergeCell ref="F57:G57"/>
    <mergeCell ref="I57:J57"/>
    <mergeCell ref="K57:M57"/>
    <mergeCell ref="N57:O57"/>
    <mergeCell ref="F55:G55"/>
    <mergeCell ref="I55:J55"/>
    <mergeCell ref="K55:M55"/>
    <mergeCell ref="N55:O55"/>
    <mergeCell ref="A56:B56"/>
    <mergeCell ref="C56:E56"/>
    <mergeCell ref="F56:G56"/>
    <mergeCell ref="I56:J56"/>
    <mergeCell ref="K56:M56"/>
    <mergeCell ref="A58:B58"/>
    <mergeCell ref="C58:E58"/>
    <mergeCell ref="F58:G58"/>
    <mergeCell ref="I58:J58"/>
    <mergeCell ref="K58:M58"/>
    <mergeCell ref="N56:O56"/>
    <mergeCell ref="M66:N66"/>
    <mergeCell ref="N60:O60"/>
    <mergeCell ref="A61:B61"/>
    <mergeCell ref="C61:E61"/>
    <mergeCell ref="F61:G61"/>
    <mergeCell ref="I61:J61"/>
    <mergeCell ref="K61:M61"/>
    <mergeCell ref="N61:O61"/>
    <mergeCell ref="A60:B60"/>
    <mergeCell ref="C60:E60"/>
    <mergeCell ref="F60:G60"/>
    <mergeCell ref="I60:J60"/>
    <mergeCell ref="K60:M60"/>
    <mergeCell ref="A59:B59"/>
    <mergeCell ref="C59:E59"/>
    <mergeCell ref="C62:E62"/>
    <mergeCell ref="F62:G62"/>
    <mergeCell ref="K62:M62"/>
    <mergeCell ref="N62:O62"/>
    <mergeCell ref="N58:O58"/>
    <mergeCell ref="N59:O59"/>
    <mergeCell ref="F59:G59"/>
    <mergeCell ref="I59:J59"/>
    <mergeCell ref="K59:M59"/>
    <mergeCell ref="M68:N68"/>
    <mergeCell ref="M69:N69"/>
    <mergeCell ref="A53:B53"/>
    <mergeCell ref="C53:E53"/>
    <mergeCell ref="F53:G53"/>
    <mergeCell ref="I53:J53"/>
    <mergeCell ref="K53:M53"/>
    <mergeCell ref="N53:O53"/>
    <mergeCell ref="A54:B54"/>
    <mergeCell ref="C54:E54"/>
    <mergeCell ref="F54:G54"/>
    <mergeCell ref="I54:J54"/>
    <mergeCell ref="K54:M54"/>
    <mergeCell ref="N54:O54"/>
    <mergeCell ref="A55:B55"/>
    <mergeCell ref="C55:E55"/>
  </mergeCells>
  <phoneticPr fontId="2" type="noConversion"/>
  <printOptions horizontalCentered="1" verticalCentered="1"/>
  <pageMargins left="0" right="0" top="0.75" bottom="0.5" header="0.5" footer="0.2"/>
  <pageSetup paperSize="5" scale="91" pageOrder="overThenDown" orientation="landscape" horizontalDpi="360" verticalDpi="300" r:id="rId1"/>
  <headerFooter alignWithMargins="0">
    <oddHeader>&amp;C&amp;"Arial,Bold"&amp;12ANNUAL REPORT</oddHeader>
  </headerFooter>
  <rowBreaks count="1" manualBreakCount="1">
    <brk id="43" max="16383" man="1"/>
  </rowBreaks>
  <colBreaks count="1" manualBreakCount="1">
    <brk id="1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491</v>
      </c>
      <c r="O4" s="78" t="s">
        <v>494</v>
      </c>
      <c r="P4" s="182"/>
      <c r="Q4" s="71" t="s">
        <v>278</v>
      </c>
      <c r="R4" s="73" t="s">
        <v>279</v>
      </c>
      <c r="S4" s="96"/>
      <c r="T4" s="475"/>
      <c r="U4" s="515" t="s">
        <v>271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210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208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246</v>
      </c>
      <c r="J5" s="71" t="s">
        <v>21</v>
      </c>
      <c r="K5" s="73" t="s">
        <v>22</v>
      </c>
      <c r="L5" s="71" t="s">
        <v>240</v>
      </c>
      <c r="M5" s="71" t="s">
        <v>241</v>
      </c>
      <c r="N5" s="71" t="s">
        <v>492</v>
      </c>
      <c r="O5" s="78" t="s">
        <v>493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267</v>
      </c>
      <c r="AA5" s="71" t="s">
        <v>137</v>
      </c>
      <c r="AB5" s="71" t="s">
        <v>209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211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243</v>
      </c>
      <c r="O6" s="85" t="s">
        <v>243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FEBRUARY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JANUARY!G10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454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144</v>
      </c>
      <c r="D11" s="150" t="s">
        <v>245</v>
      </c>
      <c r="E11" s="29">
        <f>JANUARY!E11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FEBRUARY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270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491</v>
      </c>
      <c r="O18" s="109" t="s">
        <v>494</v>
      </c>
      <c r="P18" s="173"/>
      <c r="Q18" s="112" t="s">
        <v>278</v>
      </c>
      <c r="R18" s="170" t="s">
        <v>279</v>
      </c>
      <c r="S18" s="111"/>
      <c r="T18" s="70"/>
      <c r="U18" s="480" t="s">
        <v>271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210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246</v>
      </c>
      <c r="J19" s="92" t="s">
        <v>21</v>
      </c>
      <c r="K19" s="91" t="s">
        <v>22</v>
      </c>
      <c r="L19" s="112" t="s">
        <v>240</v>
      </c>
      <c r="M19" s="112" t="s">
        <v>241</v>
      </c>
      <c r="N19" s="112" t="s">
        <v>492</v>
      </c>
      <c r="O19" s="109" t="s">
        <v>493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267</v>
      </c>
      <c r="AA19" s="92" t="s">
        <v>137</v>
      </c>
      <c r="AB19" s="92" t="s">
        <v>209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211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243</v>
      </c>
      <c r="O20" s="116" t="s">
        <v>243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FEBRUARY</v>
      </c>
      <c r="H21" s="34" t="s">
        <v>58</v>
      </c>
      <c r="I21" s="35"/>
      <c r="J21" s="339">
        <f>JANUARY!E2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JANUARY!G10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FEBRUARY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FEBRUARY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244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270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491</v>
      </c>
      <c r="O64" s="109" t="s">
        <v>494</v>
      </c>
      <c r="P64" s="173"/>
      <c r="Q64" s="112" t="s">
        <v>278</v>
      </c>
      <c r="R64" s="170" t="s">
        <v>279</v>
      </c>
      <c r="S64" s="111"/>
      <c r="T64" s="70"/>
      <c r="U64" s="480" t="s">
        <v>271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210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246</v>
      </c>
      <c r="J65" s="92" t="s">
        <v>21</v>
      </c>
      <c r="K65" s="91" t="s">
        <v>22</v>
      </c>
      <c r="L65" s="112" t="s">
        <v>240</v>
      </c>
      <c r="M65" s="112" t="s">
        <v>241</v>
      </c>
      <c r="N65" s="112" t="s">
        <v>492</v>
      </c>
      <c r="O65" s="109" t="s">
        <v>493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267</v>
      </c>
      <c r="AA65" s="92" t="s">
        <v>137</v>
      </c>
      <c r="AB65" s="92" t="s">
        <v>209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211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243</v>
      </c>
      <c r="O66" s="116" t="s">
        <v>243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FEBRUARY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JANUARY!G56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FEBRUARY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FEBRUARY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270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491</v>
      </c>
      <c r="O110" s="109" t="s">
        <v>494</v>
      </c>
      <c r="P110" s="173"/>
      <c r="Q110" s="112" t="s">
        <v>278</v>
      </c>
      <c r="R110" s="170" t="s">
        <v>279</v>
      </c>
      <c r="S110" s="111"/>
      <c r="T110" s="70"/>
      <c r="U110" s="480" t="s">
        <v>271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210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246</v>
      </c>
      <c r="J111" s="92" t="s">
        <v>21</v>
      </c>
      <c r="K111" s="91" t="s">
        <v>22</v>
      </c>
      <c r="L111" s="112" t="s">
        <v>240</v>
      </c>
      <c r="M111" s="112" t="s">
        <v>241</v>
      </c>
      <c r="N111" s="112" t="s">
        <v>492</v>
      </c>
      <c r="O111" s="109" t="s">
        <v>493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267</v>
      </c>
      <c r="AA111" s="92" t="s">
        <v>137</v>
      </c>
      <c r="AB111" s="92" t="s">
        <v>209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211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243</v>
      </c>
      <c r="O112" s="116" t="s">
        <v>243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FEBRUARY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JANUARY!G102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FEBRUARY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FEBRUARY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270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491</v>
      </c>
      <c r="O156" s="109" t="s">
        <v>494</v>
      </c>
      <c r="P156" s="173"/>
      <c r="Q156" s="112" t="s">
        <v>278</v>
      </c>
      <c r="R156" s="170" t="s">
        <v>279</v>
      </c>
      <c r="S156" s="111"/>
      <c r="T156" s="70"/>
      <c r="U156" s="480" t="s">
        <v>271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210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246</v>
      </c>
      <c r="J157" s="92" t="s">
        <v>21</v>
      </c>
      <c r="K157" s="91" t="s">
        <v>22</v>
      </c>
      <c r="L157" s="112" t="s">
        <v>240</v>
      </c>
      <c r="M157" s="112" t="s">
        <v>241</v>
      </c>
      <c r="N157" s="112" t="s">
        <v>492</v>
      </c>
      <c r="O157" s="109" t="s">
        <v>493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267</v>
      </c>
      <c r="AA157" s="92" t="s">
        <v>137</v>
      </c>
      <c r="AB157" s="92" t="s">
        <v>209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211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243</v>
      </c>
      <c r="O158" s="116" t="s">
        <v>243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FEBRUARY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JANUARY!G148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FEBRUARY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FEBRUARY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270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491</v>
      </c>
      <c r="O202" s="109" t="s">
        <v>494</v>
      </c>
      <c r="P202" s="173"/>
      <c r="Q202" s="112" t="s">
        <v>278</v>
      </c>
      <c r="R202" s="170" t="s">
        <v>279</v>
      </c>
      <c r="S202" s="111"/>
      <c r="T202" s="70"/>
      <c r="U202" s="480" t="s">
        <v>271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210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246</v>
      </c>
      <c r="J203" s="92" t="s">
        <v>21</v>
      </c>
      <c r="K203" s="91" t="s">
        <v>22</v>
      </c>
      <c r="L203" s="112" t="s">
        <v>240</v>
      </c>
      <c r="M203" s="112" t="s">
        <v>241</v>
      </c>
      <c r="N203" s="112" t="s">
        <v>492</v>
      </c>
      <c r="O203" s="109" t="s">
        <v>493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267</v>
      </c>
      <c r="AA203" s="92" t="s">
        <v>137</v>
      </c>
      <c r="AB203" s="92" t="s">
        <v>209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211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243</v>
      </c>
      <c r="O204" s="116" t="s">
        <v>243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FEBRUARY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JANUARY!G194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FEBRUARY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FEBRUARY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244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270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491</v>
      </c>
      <c r="O248" s="109" t="s">
        <v>494</v>
      </c>
      <c r="P248" s="173"/>
      <c r="Q248" s="112" t="s">
        <v>278</v>
      </c>
      <c r="R248" s="170" t="s">
        <v>279</v>
      </c>
      <c r="S248" s="111"/>
      <c r="T248" s="70"/>
      <c r="U248" s="480" t="s">
        <v>271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210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246</v>
      </c>
      <c r="J249" s="92" t="s">
        <v>21</v>
      </c>
      <c r="K249" s="91" t="s">
        <v>22</v>
      </c>
      <c r="L249" s="112" t="s">
        <v>240</v>
      </c>
      <c r="M249" s="112" t="s">
        <v>241</v>
      </c>
      <c r="N249" s="112" t="s">
        <v>492</v>
      </c>
      <c r="O249" s="109" t="s">
        <v>493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267</v>
      </c>
      <c r="AA249" s="92" t="s">
        <v>137</v>
      </c>
      <c r="AB249" s="92" t="s">
        <v>209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211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243</v>
      </c>
      <c r="O250" s="116" t="s">
        <v>243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FEBRUARY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JANUARY!G240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FEBRUARY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FEBRUARY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270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491</v>
      </c>
      <c r="O294" s="109" t="s">
        <v>494</v>
      </c>
      <c r="P294" s="173"/>
      <c r="Q294" s="112" t="s">
        <v>278</v>
      </c>
      <c r="R294" s="170" t="s">
        <v>279</v>
      </c>
      <c r="S294" s="111"/>
      <c r="T294" s="70"/>
      <c r="U294" s="480" t="s">
        <v>271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210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246</v>
      </c>
      <c r="J295" s="92" t="s">
        <v>21</v>
      </c>
      <c r="K295" s="91" t="s">
        <v>22</v>
      </c>
      <c r="L295" s="112" t="s">
        <v>240</v>
      </c>
      <c r="M295" s="112" t="s">
        <v>241</v>
      </c>
      <c r="N295" s="112" t="s">
        <v>492</v>
      </c>
      <c r="O295" s="109" t="s">
        <v>493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267</v>
      </c>
      <c r="AA295" s="92" t="s">
        <v>137</v>
      </c>
      <c r="AB295" s="92" t="s">
        <v>209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211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243</v>
      </c>
      <c r="O296" s="116" t="s">
        <v>243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FEBRUARY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JANUARY!G286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FEBRUARY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FEBRUARY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270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491</v>
      </c>
      <c r="O340" s="109" t="s">
        <v>494</v>
      </c>
      <c r="P340" s="173"/>
      <c r="Q340" s="112" t="s">
        <v>278</v>
      </c>
      <c r="R340" s="170" t="s">
        <v>279</v>
      </c>
      <c r="S340" s="111"/>
      <c r="T340" s="70"/>
      <c r="U340" s="480" t="s">
        <v>271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210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246</v>
      </c>
      <c r="J341" s="92" t="s">
        <v>21</v>
      </c>
      <c r="K341" s="91" t="s">
        <v>22</v>
      </c>
      <c r="L341" s="112" t="s">
        <v>240</v>
      </c>
      <c r="M341" s="112" t="s">
        <v>241</v>
      </c>
      <c r="N341" s="112" t="s">
        <v>492</v>
      </c>
      <c r="O341" s="109" t="s">
        <v>493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267</v>
      </c>
      <c r="AA341" s="92" t="s">
        <v>137</v>
      </c>
      <c r="AB341" s="92" t="s">
        <v>209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211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243</v>
      </c>
      <c r="O342" s="116" t="s">
        <v>243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FEBRUARY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JANUARY!G332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FEBRUARY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FEBRUARY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270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491</v>
      </c>
      <c r="O386" s="109" t="s">
        <v>494</v>
      </c>
      <c r="P386" s="173"/>
      <c r="Q386" s="112" t="s">
        <v>278</v>
      </c>
      <c r="R386" s="170" t="s">
        <v>279</v>
      </c>
      <c r="S386" s="111"/>
      <c r="T386" s="70"/>
      <c r="U386" s="480" t="s">
        <v>271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210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246</v>
      </c>
      <c r="J387" s="92" t="s">
        <v>21</v>
      </c>
      <c r="K387" s="91" t="s">
        <v>22</v>
      </c>
      <c r="L387" s="112" t="s">
        <v>240</v>
      </c>
      <c r="M387" s="112" t="s">
        <v>241</v>
      </c>
      <c r="N387" s="112" t="s">
        <v>492</v>
      </c>
      <c r="O387" s="109" t="s">
        <v>493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267</v>
      </c>
      <c r="AA387" s="92" t="s">
        <v>137</v>
      </c>
      <c r="AB387" s="92" t="s">
        <v>209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211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243</v>
      </c>
      <c r="O388" s="116" t="s">
        <v>243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FEBRUARY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JANUARY!G378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FEBRUARY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FEBRUARY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270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491</v>
      </c>
      <c r="O432" s="109" t="s">
        <v>494</v>
      </c>
      <c r="P432" s="173"/>
      <c r="Q432" s="112" t="s">
        <v>278</v>
      </c>
      <c r="R432" s="170" t="s">
        <v>279</v>
      </c>
      <c r="S432" s="111"/>
      <c r="T432" s="70"/>
      <c r="U432" s="480" t="s">
        <v>271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210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246</v>
      </c>
      <c r="J433" s="92" t="s">
        <v>21</v>
      </c>
      <c r="K433" s="91" t="s">
        <v>22</v>
      </c>
      <c r="L433" s="112" t="s">
        <v>240</v>
      </c>
      <c r="M433" s="112" t="s">
        <v>241</v>
      </c>
      <c r="N433" s="112" t="s">
        <v>492</v>
      </c>
      <c r="O433" s="109" t="s">
        <v>493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267</v>
      </c>
      <c r="AA433" s="92" t="s">
        <v>137</v>
      </c>
      <c r="AB433" s="92" t="s">
        <v>209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211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243</v>
      </c>
      <c r="O434" s="116" t="s">
        <v>243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FEBRUARY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118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261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144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487</v>
      </c>
      <c r="U471" s="531"/>
      <c r="V471" s="531"/>
      <c r="W471" s="532"/>
      <c r="X471" s="392"/>
      <c r="Y471" s="530" t="s">
        <v>487</v>
      </c>
      <c r="Z471" s="531"/>
      <c r="AA471" s="531"/>
      <c r="AB471" s="532"/>
      <c r="AC471" s="393"/>
      <c r="AD471" s="530" t="s">
        <v>487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262</v>
      </c>
      <c r="C472" s="57" t="s">
        <v>130</v>
      </c>
      <c r="D472" s="57" t="s">
        <v>262</v>
      </c>
      <c r="E472" s="57" t="s">
        <v>130</v>
      </c>
      <c r="F472" s="57" t="s">
        <v>262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251</v>
      </c>
      <c r="U472" s="526">
        <f>JANUARY!U472</f>
        <v>0</v>
      </c>
      <c r="V472" s="526"/>
      <c r="W472" s="527"/>
      <c r="X472" s="392"/>
      <c r="Y472" s="394" t="s">
        <v>247</v>
      </c>
      <c r="Z472" s="526">
        <f>JANUARY!Z472</f>
        <v>0</v>
      </c>
      <c r="AA472" s="526"/>
      <c r="AB472" s="527"/>
      <c r="AC472" s="393"/>
      <c r="AD472" s="394" t="s">
        <v>391</v>
      </c>
      <c r="AE472" s="526">
        <f>JANUARY!AE472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191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212</v>
      </c>
      <c r="U473" s="526">
        <f>JANUARY!U473</f>
        <v>0</v>
      </c>
      <c r="V473" s="526"/>
      <c r="W473" s="527"/>
      <c r="X473" s="392"/>
      <c r="Y473" s="394" t="s">
        <v>212</v>
      </c>
      <c r="Z473" s="526">
        <f>JANUARY!Z473</f>
        <v>0</v>
      </c>
      <c r="AA473" s="526"/>
      <c r="AB473" s="527"/>
      <c r="AC473" s="393"/>
      <c r="AD473" s="394" t="s">
        <v>212</v>
      </c>
      <c r="AE473" s="526">
        <f>JANUARY!AE473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269</v>
      </c>
      <c r="U474" s="526">
        <f>JANUARY!U474</f>
        <v>0</v>
      </c>
      <c r="V474" s="526"/>
      <c r="W474" s="527"/>
      <c r="X474" s="392"/>
      <c r="Y474" s="394" t="s">
        <v>269</v>
      </c>
      <c r="Z474" s="526">
        <f>JANUARY!Z474</f>
        <v>0</v>
      </c>
      <c r="AA474" s="526"/>
      <c r="AB474" s="527"/>
      <c r="AC474" s="393"/>
      <c r="AD474" s="394" t="s">
        <v>269</v>
      </c>
      <c r="AE474" s="526">
        <f>JANUARY!AE474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213</v>
      </c>
      <c r="U475" s="528">
        <f>JANUARY!U479</f>
        <v>0</v>
      </c>
      <c r="V475" s="528"/>
      <c r="W475" s="395"/>
      <c r="X475" s="392"/>
      <c r="Y475" s="394" t="s">
        <v>213</v>
      </c>
      <c r="Z475" s="528">
        <f>JANUARY!Z479</f>
        <v>0</v>
      </c>
      <c r="AA475" s="528"/>
      <c r="AB475" s="395"/>
      <c r="AC475" s="393"/>
      <c r="AD475" s="394" t="s">
        <v>213</v>
      </c>
      <c r="AE475" s="528">
        <f>JANUARY!AE479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214</v>
      </c>
      <c r="U476" s="529">
        <v>0</v>
      </c>
      <c r="V476" s="529"/>
      <c r="W476" s="395"/>
      <c r="X476" s="392"/>
      <c r="Y476" s="394" t="s">
        <v>214</v>
      </c>
      <c r="Z476" s="529">
        <v>0</v>
      </c>
      <c r="AA476" s="529"/>
      <c r="AB476" s="395"/>
      <c r="AC476" s="393"/>
      <c r="AD476" s="394" t="s">
        <v>214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215</v>
      </c>
      <c r="U477" s="529">
        <v>0</v>
      </c>
      <c r="V477" s="529"/>
      <c r="W477" s="395"/>
      <c r="X477" s="392"/>
      <c r="Y477" s="394" t="s">
        <v>215</v>
      </c>
      <c r="Z477" s="529">
        <v>0</v>
      </c>
      <c r="AA477" s="529"/>
      <c r="AB477" s="395"/>
      <c r="AC477" s="393"/>
      <c r="AD477" s="394" t="s">
        <v>215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145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216</v>
      </c>
      <c r="U478" s="529">
        <v>0</v>
      </c>
      <c r="V478" s="529"/>
      <c r="W478" s="395"/>
      <c r="X478" s="392"/>
      <c r="Y478" s="394" t="s">
        <v>216</v>
      </c>
      <c r="Z478" s="529">
        <v>0</v>
      </c>
      <c r="AA478" s="529"/>
      <c r="AB478" s="395"/>
      <c r="AC478" s="393"/>
      <c r="AD478" s="394" t="s">
        <v>216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224</v>
      </c>
      <c r="U479" s="528">
        <f>U475+U476+U477-U478</f>
        <v>0</v>
      </c>
      <c r="V479" s="528"/>
      <c r="W479" s="395"/>
      <c r="X479" s="392"/>
      <c r="Y479" s="394" t="s">
        <v>224</v>
      </c>
      <c r="Z479" s="528">
        <f>Z475+Z476+Z477-Z478</f>
        <v>0</v>
      </c>
      <c r="AA479" s="528"/>
      <c r="AB479" s="395"/>
      <c r="AC479" s="393"/>
      <c r="AD479" s="394" t="s">
        <v>224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146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289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252</v>
      </c>
      <c r="U482" s="526">
        <f>JANUARY!U482</f>
        <v>0</v>
      </c>
      <c r="V482" s="526"/>
      <c r="W482" s="527"/>
      <c r="X482" s="392"/>
      <c r="Y482" s="394" t="s">
        <v>248</v>
      </c>
      <c r="Z482" s="526">
        <f>JANUARY!Z482</f>
        <v>0</v>
      </c>
      <c r="AA482" s="526"/>
      <c r="AB482" s="527"/>
      <c r="AC482" s="393"/>
      <c r="AD482" s="394" t="s">
        <v>392</v>
      </c>
      <c r="AE482" s="526">
        <f>JANUARY!AE482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272</v>
      </c>
      <c r="L483" s="486"/>
      <c r="M483" s="486"/>
      <c r="N483" s="486"/>
      <c r="O483" s="489">
        <f>H514</f>
        <v>0</v>
      </c>
      <c r="P483" s="489"/>
      <c r="Q483" s="131"/>
      <c r="R483" s="59" t="s">
        <v>239</v>
      </c>
      <c r="S483" s="59"/>
      <c r="T483" s="394" t="s">
        <v>212</v>
      </c>
      <c r="U483" s="526">
        <f>JANUARY!U483</f>
        <v>0</v>
      </c>
      <c r="V483" s="526"/>
      <c r="W483" s="527"/>
      <c r="X483" s="392"/>
      <c r="Y483" s="394" t="s">
        <v>212</v>
      </c>
      <c r="Z483" s="526">
        <f>JANUARY!Z483</f>
        <v>0</v>
      </c>
      <c r="AA483" s="526"/>
      <c r="AB483" s="527"/>
      <c r="AC483" s="398"/>
      <c r="AD483" s="394" t="s">
        <v>212</v>
      </c>
      <c r="AE483" s="526">
        <f>JANUARY!AE483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269</v>
      </c>
      <c r="U484" s="526">
        <f>JANUARY!U484</f>
        <v>0</v>
      </c>
      <c r="V484" s="526"/>
      <c r="W484" s="527"/>
      <c r="X484" s="392"/>
      <c r="Y484" s="394" t="s">
        <v>269</v>
      </c>
      <c r="Z484" s="526">
        <f>JANUARY!Z484</f>
        <v>0</v>
      </c>
      <c r="AA484" s="526"/>
      <c r="AB484" s="527"/>
      <c r="AC484" s="399"/>
      <c r="AD484" s="394" t="s">
        <v>269</v>
      </c>
      <c r="AE484" s="526">
        <f>JANUARY!AE484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 t="s">
        <v>244</v>
      </c>
      <c r="J485" s="123"/>
      <c r="K485" s="507" t="s">
        <v>413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213</v>
      </c>
      <c r="U485" s="528">
        <f>JANUARY!U489</f>
        <v>0</v>
      </c>
      <c r="V485" s="528"/>
      <c r="W485" s="395"/>
      <c r="X485" s="392"/>
      <c r="Y485" s="394" t="s">
        <v>213</v>
      </c>
      <c r="Z485" s="528">
        <f>JANUARY!Z489</f>
        <v>0</v>
      </c>
      <c r="AA485" s="528"/>
      <c r="AB485" s="395"/>
      <c r="AC485" s="393"/>
      <c r="AD485" s="394" t="s">
        <v>213</v>
      </c>
      <c r="AE485" s="528">
        <f>JANUARY!AE489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214</v>
      </c>
      <c r="U486" s="529">
        <v>0</v>
      </c>
      <c r="V486" s="529"/>
      <c r="W486" s="395"/>
      <c r="X486" s="392"/>
      <c r="Y486" s="394" t="s">
        <v>214</v>
      </c>
      <c r="Z486" s="529">
        <v>0</v>
      </c>
      <c r="AA486" s="529"/>
      <c r="AB486" s="395"/>
      <c r="AC486" s="393"/>
      <c r="AD486" s="394" t="s">
        <v>214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215</v>
      </c>
      <c r="U487" s="529">
        <v>0</v>
      </c>
      <c r="V487" s="529"/>
      <c r="W487" s="395"/>
      <c r="X487" s="392"/>
      <c r="Y487" s="394" t="s">
        <v>215</v>
      </c>
      <c r="Z487" s="529">
        <v>0</v>
      </c>
      <c r="AA487" s="529"/>
      <c r="AB487" s="395"/>
      <c r="AC487" s="392"/>
      <c r="AD487" s="394" t="s">
        <v>215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216</v>
      </c>
      <c r="U488" s="529">
        <v>0</v>
      </c>
      <c r="V488" s="529"/>
      <c r="W488" s="395"/>
      <c r="X488" s="392"/>
      <c r="Y488" s="394" t="s">
        <v>216</v>
      </c>
      <c r="Z488" s="529">
        <v>0</v>
      </c>
      <c r="AA488" s="529"/>
      <c r="AB488" s="395"/>
      <c r="AC488" s="392"/>
      <c r="AD488" s="394" t="s">
        <v>216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2/28</v>
      </c>
      <c r="U489" s="528">
        <f>U485+U486+U487-U488</f>
        <v>0</v>
      </c>
      <c r="V489" s="528"/>
      <c r="W489" s="395"/>
      <c r="X489" s="392"/>
      <c r="Y489" s="394" t="str">
        <f>Y479</f>
        <v>AS OF 2/28</v>
      </c>
      <c r="Z489" s="528">
        <f>Z485+Z486+Z487-Z488</f>
        <v>0</v>
      </c>
      <c r="AA489" s="528"/>
      <c r="AB489" s="395"/>
      <c r="AC489" s="392"/>
      <c r="AD489" s="394" t="str">
        <f>AD479</f>
        <v>AS OF 2/28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253</v>
      </c>
      <c r="U492" s="526">
        <f>JANUARY!U492</f>
        <v>0</v>
      </c>
      <c r="V492" s="526"/>
      <c r="W492" s="527"/>
      <c r="X492" s="392"/>
      <c r="Y492" s="394" t="s">
        <v>249</v>
      </c>
      <c r="Z492" s="526">
        <f>JANUARY!Z492</f>
        <v>0</v>
      </c>
      <c r="AA492" s="526"/>
      <c r="AB492" s="527"/>
      <c r="AC492" s="393"/>
      <c r="AD492" s="394" t="s">
        <v>393</v>
      </c>
      <c r="AE492" s="526">
        <f>JANUARY!AE492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212</v>
      </c>
      <c r="U493" s="526">
        <f>JANUARY!U493</f>
        <v>0</v>
      </c>
      <c r="V493" s="526"/>
      <c r="W493" s="527"/>
      <c r="X493" s="392"/>
      <c r="Y493" s="394" t="s">
        <v>212</v>
      </c>
      <c r="Z493" s="526">
        <f>JANUARY!Z493</f>
        <v>0</v>
      </c>
      <c r="AA493" s="526"/>
      <c r="AB493" s="527"/>
      <c r="AC493" s="398"/>
      <c r="AD493" s="394" t="s">
        <v>212</v>
      </c>
      <c r="AE493" s="526">
        <f>JANUARY!AE493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269</v>
      </c>
      <c r="U494" s="526">
        <f>JANUARY!U494</f>
        <v>0</v>
      </c>
      <c r="V494" s="526"/>
      <c r="W494" s="527"/>
      <c r="X494" s="392"/>
      <c r="Y494" s="394" t="s">
        <v>269</v>
      </c>
      <c r="Z494" s="526">
        <f>JANUARY!Z494</f>
        <v>0</v>
      </c>
      <c r="AA494" s="526"/>
      <c r="AB494" s="527"/>
      <c r="AC494" s="399"/>
      <c r="AD494" s="394" t="s">
        <v>269</v>
      </c>
      <c r="AE494" s="526">
        <f>JANUARY!AE494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213</v>
      </c>
      <c r="U495" s="528">
        <f>JANUARY!U499</f>
        <v>0</v>
      </c>
      <c r="V495" s="528"/>
      <c r="W495" s="395"/>
      <c r="X495" s="392"/>
      <c r="Y495" s="394" t="s">
        <v>213</v>
      </c>
      <c r="Z495" s="528">
        <f>JANUARY!Z499</f>
        <v>0</v>
      </c>
      <c r="AA495" s="528"/>
      <c r="AB495" s="395"/>
      <c r="AC495" s="392"/>
      <c r="AD495" s="394" t="s">
        <v>213</v>
      </c>
      <c r="AE495" s="528">
        <f>JANUARY!AE499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214</v>
      </c>
      <c r="U496" s="529">
        <v>0</v>
      </c>
      <c r="V496" s="529"/>
      <c r="W496" s="395"/>
      <c r="X496" s="392"/>
      <c r="Y496" s="394" t="s">
        <v>214</v>
      </c>
      <c r="Z496" s="529">
        <v>0</v>
      </c>
      <c r="AA496" s="529"/>
      <c r="AB496" s="395"/>
      <c r="AC496" s="392"/>
      <c r="AD496" s="394" t="s">
        <v>214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215</v>
      </c>
      <c r="U497" s="529">
        <v>0</v>
      </c>
      <c r="V497" s="529"/>
      <c r="W497" s="395"/>
      <c r="X497" s="392"/>
      <c r="Y497" s="394" t="s">
        <v>215</v>
      </c>
      <c r="Z497" s="529">
        <v>0</v>
      </c>
      <c r="AA497" s="529"/>
      <c r="AB497" s="395"/>
      <c r="AC497" s="392"/>
      <c r="AD497" s="394" t="s">
        <v>215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216</v>
      </c>
      <c r="U498" s="529">
        <v>0</v>
      </c>
      <c r="V498" s="529"/>
      <c r="W498" s="395"/>
      <c r="X498" s="392"/>
      <c r="Y498" s="394" t="s">
        <v>216</v>
      </c>
      <c r="Z498" s="529">
        <v>0</v>
      </c>
      <c r="AA498" s="529"/>
      <c r="AB498" s="395"/>
      <c r="AC498" s="392"/>
      <c r="AD498" s="394" t="s">
        <v>216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2/28</v>
      </c>
      <c r="U499" s="528">
        <f>U495+U496+U497-U498</f>
        <v>0</v>
      </c>
      <c r="V499" s="528"/>
      <c r="W499" s="395"/>
      <c r="X499" s="392"/>
      <c r="Y499" s="394" t="str">
        <f>Y489</f>
        <v>AS OF 2/28</v>
      </c>
      <c r="Z499" s="528">
        <f>Z495+Z496+Z497-Z498</f>
        <v>0</v>
      </c>
      <c r="AA499" s="528"/>
      <c r="AB499" s="395"/>
      <c r="AC499" s="392"/>
      <c r="AD499" s="394" t="str">
        <f>AD489</f>
        <v>AS OF 2/28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254</v>
      </c>
      <c r="U502" s="526">
        <f>JANUARY!U502</f>
        <v>0</v>
      </c>
      <c r="V502" s="526"/>
      <c r="W502" s="527"/>
      <c r="X502" s="392"/>
      <c r="Y502" s="394" t="s">
        <v>250</v>
      </c>
      <c r="Z502" s="526">
        <f>JANUARY!Z502</f>
        <v>0</v>
      </c>
      <c r="AA502" s="526"/>
      <c r="AB502" s="527"/>
      <c r="AC502" s="393"/>
      <c r="AD502" s="394" t="s">
        <v>442</v>
      </c>
      <c r="AE502" s="526">
        <f>JANUARY!AE502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212</v>
      </c>
      <c r="U503" s="526">
        <f>JANUARY!U503</f>
        <v>0</v>
      </c>
      <c r="V503" s="526"/>
      <c r="W503" s="527"/>
      <c r="X503" s="392"/>
      <c r="Y503" s="394" t="s">
        <v>212</v>
      </c>
      <c r="Z503" s="526">
        <f>JANUARY!Z503</f>
        <v>0</v>
      </c>
      <c r="AA503" s="526"/>
      <c r="AB503" s="527"/>
      <c r="AC503" s="398"/>
      <c r="AD503" s="394" t="s">
        <v>212</v>
      </c>
      <c r="AE503" s="526">
        <f>JANUARY!AE503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269</v>
      </c>
      <c r="U504" s="526">
        <f>JANUARY!U504</f>
        <v>0</v>
      </c>
      <c r="V504" s="526"/>
      <c r="W504" s="527"/>
      <c r="X504" s="392"/>
      <c r="Y504" s="394" t="s">
        <v>269</v>
      </c>
      <c r="Z504" s="526">
        <f>JANUARY!Z504</f>
        <v>0</v>
      </c>
      <c r="AA504" s="526"/>
      <c r="AB504" s="527"/>
      <c r="AC504" s="399"/>
      <c r="AD504" s="394" t="s">
        <v>269</v>
      </c>
      <c r="AE504" s="526">
        <f>JANUARY!AE504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213</v>
      </c>
      <c r="U505" s="528">
        <f>JANUARY!U509</f>
        <v>0</v>
      </c>
      <c r="V505" s="528"/>
      <c r="W505" s="395"/>
      <c r="X505" s="392"/>
      <c r="Y505" s="394" t="s">
        <v>213</v>
      </c>
      <c r="Z505" s="528">
        <f>JANUARY!Z509</f>
        <v>0</v>
      </c>
      <c r="AA505" s="528"/>
      <c r="AB505" s="395"/>
      <c r="AC505" s="392"/>
      <c r="AD505" s="394" t="s">
        <v>213</v>
      </c>
      <c r="AE505" s="528">
        <f>JANUARY!AE509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214</v>
      </c>
      <c r="U506" s="529">
        <v>0</v>
      </c>
      <c r="V506" s="529"/>
      <c r="W506" s="395"/>
      <c r="X506" s="392"/>
      <c r="Y506" s="394" t="s">
        <v>214</v>
      </c>
      <c r="Z506" s="529">
        <v>0</v>
      </c>
      <c r="AA506" s="529"/>
      <c r="AB506" s="395"/>
      <c r="AC506" s="392"/>
      <c r="AD506" s="394" t="s">
        <v>214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215</v>
      </c>
      <c r="U507" s="529">
        <v>0</v>
      </c>
      <c r="V507" s="529"/>
      <c r="W507" s="395"/>
      <c r="X507" s="392"/>
      <c r="Y507" s="394" t="s">
        <v>215</v>
      </c>
      <c r="Z507" s="529">
        <v>0</v>
      </c>
      <c r="AA507" s="529"/>
      <c r="AB507" s="395"/>
      <c r="AC507" s="392"/>
      <c r="AD507" s="394" t="s">
        <v>215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216</v>
      </c>
      <c r="U508" s="529">
        <v>0</v>
      </c>
      <c r="V508" s="529"/>
      <c r="W508" s="395"/>
      <c r="X508" s="392"/>
      <c r="Y508" s="394" t="s">
        <v>216</v>
      </c>
      <c r="Z508" s="529">
        <v>0</v>
      </c>
      <c r="AA508" s="529"/>
      <c r="AB508" s="395"/>
      <c r="AC508" s="392"/>
      <c r="AD508" s="394" t="s">
        <v>216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2/28</v>
      </c>
      <c r="U509" s="528">
        <f>U505+U506+U507-U508</f>
        <v>0</v>
      </c>
      <c r="V509" s="528"/>
      <c r="W509" s="395"/>
      <c r="X509" s="392"/>
      <c r="Y509" s="394" t="str">
        <f>Y499</f>
        <v>AS OF 2/28</v>
      </c>
      <c r="Z509" s="528">
        <f>Z505+Z506+Z507-Z508</f>
        <v>0</v>
      </c>
      <c r="AA509" s="528"/>
      <c r="AB509" s="395"/>
      <c r="AC509" s="392"/>
      <c r="AD509" s="394" t="str">
        <f>AD499</f>
        <v>AS OF 2/28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276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jQXUxyQpFltpIw+SHBYe+Hgoj0RNSVmPfYyQe9rB+U0jFbOV2qgrDz2GuKLDTicC97i++Iz3oL4zQEZqn9V1mw==" saltValue="7nld6Xo1te+B3JMM05KYTA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  <c r="K2" s="237"/>
    </row>
    <row r="3" spans="1:11" s="238" customFormat="1" ht="15.6" customHeight="1" x14ac:dyDescent="0.25">
      <c r="A3" s="533" t="s">
        <v>375</v>
      </c>
      <c r="B3" s="533"/>
      <c r="C3" s="533"/>
      <c r="D3" s="533"/>
      <c r="E3" s="533"/>
      <c r="F3" s="533"/>
      <c r="G3" s="533"/>
      <c r="H3" s="533"/>
      <c r="I3" s="533"/>
      <c r="J3" s="533"/>
      <c r="K3" s="237"/>
    </row>
    <row r="4" spans="1:11" s="238" customFormat="1" ht="15.6" customHeight="1" x14ac:dyDescent="0.25">
      <c r="B4" s="242"/>
      <c r="C4" s="242"/>
      <c r="D4" s="242"/>
      <c r="E4" s="242"/>
      <c r="F4" s="240" t="s">
        <v>373</v>
      </c>
      <c r="G4" s="243">
        <f>JANUARY!E11</f>
        <v>0</v>
      </c>
      <c r="H4" s="242"/>
      <c r="I4" s="242"/>
      <c r="J4" s="242"/>
      <c r="K4" s="237"/>
    </row>
    <row r="5" spans="1:11" ht="15.6" customHeight="1" x14ac:dyDescent="0.2">
      <c r="A5" s="49" t="s">
        <v>244</v>
      </c>
      <c r="B5" s="49"/>
      <c r="C5" s="49"/>
      <c r="D5" s="49"/>
      <c r="E5" s="49"/>
      <c r="F5" s="49"/>
      <c r="G5" s="389" t="s">
        <v>441</v>
      </c>
      <c r="H5" s="209" t="s">
        <v>370</v>
      </c>
      <c r="I5" s="209"/>
      <c r="J5" s="49"/>
      <c r="K5" s="49"/>
    </row>
    <row r="6" spans="1:11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 ht="15.6" customHeight="1" x14ac:dyDescent="0.2">
      <c r="A7" s="49" t="s">
        <v>323</v>
      </c>
      <c r="B7" s="49"/>
      <c r="C7" s="49"/>
      <c r="D7" s="49"/>
      <c r="E7" s="49"/>
      <c r="F7" s="49"/>
      <c r="G7" s="49"/>
      <c r="H7" s="49"/>
      <c r="I7" s="49" t="s">
        <v>324</v>
      </c>
      <c r="J7" s="210">
        <f>JanRpt!J39</f>
        <v>0</v>
      </c>
      <c r="K7" s="49"/>
    </row>
    <row r="8" spans="1:11" ht="15.6" customHeight="1" x14ac:dyDescent="0.2">
      <c r="A8" s="198" t="s">
        <v>325</v>
      </c>
      <c r="B8" s="198"/>
      <c r="C8" s="198"/>
      <c r="D8" s="198"/>
      <c r="E8" s="198"/>
      <c r="F8" s="49"/>
      <c r="G8" s="49"/>
      <c r="H8" s="49"/>
      <c r="I8" s="49"/>
      <c r="J8" s="211"/>
      <c r="K8" s="49"/>
    </row>
    <row r="9" spans="1:11" ht="15.6" customHeight="1" x14ac:dyDescent="0.2">
      <c r="A9" s="49" t="s">
        <v>326</v>
      </c>
      <c r="B9" s="49"/>
      <c r="C9" s="49"/>
      <c r="D9" s="49"/>
      <c r="E9" s="49"/>
      <c r="F9" s="49"/>
      <c r="G9" s="49"/>
      <c r="H9" s="49"/>
      <c r="I9" s="212">
        <f>SUM(FEBRUARY!$B$7)</f>
        <v>0</v>
      </c>
      <c r="J9" s="213"/>
      <c r="K9" s="49"/>
    </row>
    <row r="10" spans="1:11" ht="15.6" customHeight="1" x14ac:dyDescent="0.2">
      <c r="A10" s="49" t="s">
        <v>390</v>
      </c>
      <c r="B10" s="49"/>
      <c r="C10" s="49"/>
      <c r="D10" s="49"/>
      <c r="E10" s="49"/>
      <c r="F10" s="49"/>
      <c r="G10" s="49"/>
      <c r="H10" s="49"/>
      <c r="I10" s="214">
        <f>SUM(FEBRUARY!$C$7)</f>
        <v>0</v>
      </c>
      <c r="J10" s="213"/>
      <c r="K10" s="49"/>
    </row>
    <row r="11" spans="1:11" ht="15.6" customHeight="1" x14ac:dyDescent="0.2">
      <c r="A11" s="49" t="s">
        <v>327</v>
      </c>
      <c r="B11" s="49"/>
      <c r="C11" s="49"/>
      <c r="D11" s="49"/>
      <c r="E11" s="49"/>
      <c r="F11" s="49"/>
      <c r="G11" s="49"/>
      <c r="H11" s="49"/>
      <c r="I11" s="214">
        <f>SUM(FEBRUARY!$D$7)</f>
        <v>0</v>
      </c>
      <c r="J11" s="213"/>
      <c r="K11" s="49"/>
    </row>
    <row r="12" spans="1:11" ht="15.6" customHeight="1" x14ac:dyDescent="0.2">
      <c r="A12" s="49" t="s">
        <v>328</v>
      </c>
      <c r="B12" s="49"/>
      <c r="C12" s="49"/>
      <c r="D12" s="49"/>
      <c r="E12" s="49"/>
      <c r="F12" s="49"/>
      <c r="G12" s="49"/>
      <c r="H12" s="49"/>
      <c r="I12" s="214">
        <f>SUM(FEBRUARY!$E$7)</f>
        <v>0</v>
      </c>
      <c r="J12" s="213"/>
      <c r="K12" s="49"/>
    </row>
    <row r="13" spans="1:11" ht="15.6" customHeight="1" x14ac:dyDescent="0.2">
      <c r="A13" s="49" t="s">
        <v>299</v>
      </c>
      <c r="B13" s="49"/>
      <c r="C13" s="49"/>
      <c r="D13" s="49"/>
      <c r="E13" s="49"/>
      <c r="F13" s="49"/>
      <c r="G13" s="49"/>
      <c r="H13" s="49"/>
      <c r="I13" s="214">
        <f>SUM(FEBRUARY!$F$7)</f>
        <v>0</v>
      </c>
      <c r="J13" s="213"/>
      <c r="K13" s="49"/>
    </row>
    <row r="14" spans="1:11" ht="15.6" customHeight="1" x14ac:dyDescent="0.2">
      <c r="A14" s="49" t="s">
        <v>329</v>
      </c>
      <c r="B14" s="49"/>
      <c r="C14" s="49"/>
      <c r="D14" s="49"/>
      <c r="E14" s="49"/>
      <c r="F14" s="49"/>
      <c r="G14" s="49"/>
      <c r="H14" s="49"/>
      <c r="I14" s="214">
        <f>SUM(FEBRUARY!$L$7:$O$7)</f>
        <v>0</v>
      </c>
      <c r="J14" s="213"/>
      <c r="K14" s="49"/>
    </row>
    <row r="15" spans="1:11" ht="15.6" customHeight="1" x14ac:dyDescent="0.2">
      <c r="A15" s="49"/>
      <c r="B15" s="49" t="s">
        <v>330</v>
      </c>
      <c r="C15" s="49" t="s">
        <v>300</v>
      </c>
      <c r="D15" s="49"/>
      <c r="E15" s="49"/>
      <c r="F15" s="49"/>
      <c r="G15" s="49"/>
      <c r="H15" s="49"/>
      <c r="I15" s="214">
        <f>FEBRUARY!$R$7+FEBRUARY!$Q$7</f>
        <v>0</v>
      </c>
      <c r="J15" s="213"/>
      <c r="K15" s="49"/>
    </row>
    <row r="16" spans="1:11" ht="15.6" customHeight="1" thickBot="1" x14ac:dyDescent="0.25">
      <c r="A16" s="49"/>
      <c r="B16" s="49"/>
      <c r="C16" s="49" t="s">
        <v>301</v>
      </c>
      <c r="D16" s="49"/>
      <c r="E16" s="49"/>
      <c r="F16" s="49"/>
      <c r="G16" s="49"/>
      <c r="H16" s="49"/>
      <c r="I16" s="215">
        <f>SUM(FEBRUARY!$P$7)</f>
        <v>0</v>
      </c>
      <c r="J16" s="213"/>
      <c r="K16" s="49"/>
    </row>
    <row r="17" spans="1:11" ht="15.6" customHeight="1" thickBot="1" x14ac:dyDescent="0.25">
      <c r="A17" s="49"/>
      <c r="B17" s="198" t="s">
        <v>331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  <c r="K17" s="49"/>
    </row>
    <row r="18" spans="1:11" ht="15.6" customHeight="1" thickTop="1" thickBot="1" x14ac:dyDescent="0.25">
      <c r="A18" s="49"/>
      <c r="B18" s="198" t="s">
        <v>332</v>
      </c>
      <c r="C18" s="49"/>
      <c r="D18" s="49"/>
      <c r="E18" s="49"/>
      <c r="F18" s="49"/>
      <c r="G18" s="49"/>
      <c r="H18" s="49"/>
      <c r="I18" s="49"/>
      <c r="J18" s="216">
        <f>SUM(J7+J17)</f>
        <v>0</v>
      </c>
      <c r="K18" s="49"/>
    </row>
    <row r="19" spans="1:11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244</v>
      </c>
      <c r="K19" s="49"/>
    </row>
    <row r="20" spans="1:11" ht="15.6" customHeight="1" x14ac:dyDescent="0.2">
      <c r="A20" s="49" t="s">
        <v>372</v>
      </c>
      <c r="B20" s="49"/>
      <c r="C20" s="49"/>
      <c r="D20" s="49"/>
      <c r="E20" s="49"/>
      <c r="F20" s="49"/>
      <c r="G20" s="49"/>
      <c r="H20" s="49"/>
      <c r="I20" s="49"/>
      <c r="J20" s="213"/>
      <c r="K20" s="49"/>
    </row>
    <row r="21" spans="1:11" ht="15.6" customHeight="1" thickBot="1" x14ac:dyDescent="0.25">
      <c r="A21" s="49" t="s">
        <v>303</v>
      </c>
      <c r="B21" s="49"/>
      <c r="C21" s="49"/>
      <c r="D21" s="49"/>
      <c r="E21" s="49"/>
      <c r="F21" s="49"/>
      <c r="G21" s="49"/>
      <c r="H21" s="49"/>
      <c r="I21" s="49"/>
      <c r="J21" s="213"/>
      <c r="K21" s="49"/>
    </row>
    <row r="22" spans="1:11" ht="15.6" customHeight="1" x14ac:dyDescent="0.2">
      <c r="A22" s="49" t="s">
        <v>334</v>
      </c>
      <c r="B22" s="49"/>
      <c r="C22" s="49"/>
      <c r="D22" s="49"/>
      <c r="E22" s="49"/>
      <c r="F22" s="49"/>
      <c r="G22" s="49"/>
      <c r="H22" s="210">
        <f>SUM(FEBRUARY!$U$7)</f>
        <v>0</v>
      </c>
      <c r="I22" s="49"/>
      <c r="J22" s="213"/>
      <c r="K22" s="49"/>
    </row>
    <row r="23" spans="1:11" ht="15.6" customHeight="1" x14ac:dyDescent="0.2">
      <c r="A23" s="49" t="s">
        <v>335</v>
      </c>
      <c r="B23" s="49"/>
      <c r="C23" s="49"/>
      <c r="D23" s="49"/>
      <c r="E23" s="49"/>
      <c r="F23" s="49"/>
      <c r="G23" s="49"/>
      <c r="H23" s="218">
        <f>SUM(FEBRUARY!$V$7)</f>
        <v>0</v>
      </c>
      <c r="I23" s="49"/>
      <c r="J23" s="213"/>
      <c r="K23" s="49"/>
    </row>
    <row r="24" spans="1:11" ht="15.6" customHeight="1" thickBot="1" x14ac:dyDescent="0.25">
      <c r="A24" s="49" t="s">
        <v>336</v>
      </c>
      <c r="B24" s="49"/>
      <c r="C24" s="49"/>
      <c r="D24" s="49"/>
      <c r="E24" s="49"/>
      <c r="F24" s="49"/>
      <c r="G24" s="49"/>
      <c r="H24" s="218">
        <f>SUM(FEBRUARY!$W$7:'FEBRUARY'!$X$7)</f>
        <v>0</v>
      </c>
      <c r="I24" s="49"/>
      <c r="J24" s="213"/>
      <c r="K24" s="49"/>
    </row>
    <row r="25" spans="1:11" ht="15.6" customHeight="1" thickBot="1" x14ac:dyDescent="0.25">
      <c r="A25" s="49" t="s">
        <v>337</v>
      </c>
      <c r="B25" s="49"/>
      <c r="C25" s="49"/>
      <c r="D25" s="49"/>
      <c r="E25" s="49"/>
      <c r="F25" s="49"/>
      <c r="G25" s="49"/>
      <c r="H25" s="215">
        <f>SUM(FEBRUARY!$Y$7)</f>
        <v>0</v>
      </c>
      <c r="I25" s="219">
        <f>SUM(H22:H25)</f>
        <v>0</v>
      </c>
      <c r="J25" s="213"/>
      <c r="K25" s="49"/>
    </row>
    <row r="26" spans="1:11" ht="15.6" customHeight="1" x14ac:dyDescent="0.2">
      <c r="A26" s="49" t="s">
        <v>304</v>
      </c>
      <c r="B26" s="49"/>
      <c r="C26" s="49"/>
      <c r="D26" s="49"/>
      <c r="E26" s="49"/>
      <c r="F26" s="49"/>
      <c r="G26" s="49"/>
      <c r="H26" s="49"/>
      <c r="I26" s="214">
        <f>SUM(FEBRUARY!$Z$7)</f>
        <v>0</v>
      </c>
      <c r="J26" s="213"/>
      <c r="K26" s="49"/>
    </row>
    <row r="27" spans="1:11" ht="15.6" customHeight="1" x14ac:dyDescent="0.2">
      <c r="A27" s="49" t="s">
        <v>305</v>
      </c>
      <c r="B27" s="49"/>
      <c r="C27" s="49"/>
      <c r="D27" s="49"/>
      <c r="E27" s="49"/>
      <c r="F27" s="49"/>
      <c r="G27" s="49"/>
      <c r="H27" s="49"/>
      <c r="I27" s="214">
        <f>SUM(FEBRUARY!$AA$7)</f>
        <v>0</v>
      </c>
      <c r="J27" s="213"/>
      <c r="K27" s="49"/>
    </row>
    <row r="28" spans="1:11" ht="15.6" customHeight="1" x14ac:dyDescent="0.2">
      <c r="A28" s="49" t="s">
        <v>338</v>
      </c>
      <c r="B28" s="49"/>
      <c r="C28" s="49"/>
      <c r="D28" s="49"/>
      <c r="E28" s="49"/>
      <c r="F28" s="49"/>
      <c r="G28" s="49"/>
      <c r="H28" s="49"/>
      <c r="I28" s="214">
        <f>SUM(FEBRUARY!$AB$7)</f>
        <v>0</v>
      </c>
      <c r="J28" s="213"/>
      <c r="K28" s="49"/>
    </row>
    <row r="29" spans="1:11" ht="15.6" customHeight="1" x14ac:dyDescent="0.2">
      <c r="A29" s="49" t="s">
        <v>339</v>
      </c>
      <c r="B29" s="49"/>
      <c r="C29" s="49"/>
      <c r="D29" s="49"/>
      <c r="E29" s="49"/>
      <c r="F29" s="49"/>
      <c r="G29" s="49"/>
      <c r="H29" s="49"/>
      <c r="I29" s="214">
        <f>SUM(FEBRUARY!$AC$7)</f>
        <v>0</v>
      </c>
      <c r="J29" s="213"/>
      <c r="K29" s="49"/>
    </row>
    <row r="30" spans="1:11" ht="15.6" customHeight="1" x14ac:dyDescent="0.2">
      <c r="A30" s="49" t="s">
        <v>340</v>
      </c>
      <c r="B30" s="49"/>
      <c r="C30" s="49"/>
      <c r="D30" s="49"/>
      <c r="E30" s="49"/>
      <c r="F30" s="49"/>
      <c r="G30" s="49"/>
      <c r="H30" s="49"/>
      <c r="I30" s="214">
        <f>SUM(FEBRUARY!$AD$7)</f>
        <v>0</v>
      </c>
      <c r="J30" s="213"/>
      <c r="K30" s="49"/>
    </row>
    <row r="31" spans="1:11" ht="15.6" customHeight="1" x14ac:dyDescent="0.2">
      <c r="A31" s="49" t="s">
        <v>341</v>
      </c>
      <c r="B31" s="49"/>
      <c r="C31" s="49"/>
      <c r="D31" s="49"/>
      <c r="E31" s="49"/>
      <c r="F31" s="49"/>
      <c r="G31" s="49"/>
      <c r="H31" s="49"/>
      <c r="I31" s="214">
        <f>SUM(FEBRUARY!$AE$7)</f>
        <v>0</v>
      </c>
      <c r="J31" s="213"/>
      <c r="K31" s="49"/>
    </row>
    <row r="32" spans="1:11" ht="15.6" customHeight="1" x14ac:dyDescent="0.2">
      <c r="A32" s="49" t="s">
        <v>342</v>
      </c>
      <c r="B32" s="49"/>
      <c r="C32" s="49"/>
      <c r="D32" s="49"/>
      <c r="E32" s="49"/>
      <c r="F32" s="49"/>
      <c r="G32" s="49"/>
      <c r="H32" s="49"/>
      <c r="I32" s="214">
        <f>SUM(FEBRUARY!$AF$7)</f>
        <v>0</v>
      </c>
      <c r="J32" s="213"/>
      <c r="K32" s="49"/>
    </row>
    <row r="33" spans="1:11" ht="15.6" customHeight="1" x14ac:dyDescent="0.2">
      <c r="A33" s="49" t="s">
        <v>343</v>
      </c>
      <c r="B33" s="49"/>
      <c r="C33" s="49"/>
      <c r="D33" s="49"/>
      <c r="E33" s="49"/>
      <c r="F33" s="49"/>
      <c r="G33" s="49"/>
      <c r="H33" s="49"/>
      <c r="I33" s="214">
        <f>SUM(FEBRUARY!$AG$7)</f>
        <v>0</v>
      </c>
      <c r="J33" s="213"/>
      <c r="K33" s="49"/>
    </row>
    <row r="34" spans="1:11" ht="15.6" customHeight="1" x14ac:dyDescent="0.2">
      <c r="A34" s="49" t="s">
        <v>344</v>
      </c>
      <c r="B34" s="49"/>
      <c r="C34" s="49"/>
      <c r="D34" s="49"/>
      <c r="E34" s="49"/>
      <c r="F34" s="49"/>
      <c r="G34" s="49"/>
      <c r="H34" s="49"/>
      <c r="I34" s="214">
        <f>SUM(FEBRUARY!$AH$7)</f>
        <v>0</v>
      </c>
      <c r="J34" s="213"/>
      <c r="K34" s="49"/>
    </row>
    <row r="35" spans="1:11" ht="15.6" customHeight="1" x14ac:dyDescent="0.2">
      <c r="A35" s="49" t="s">
        <v>344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  <c r="K35" s="49"/>
    </row>
    <row r="36" spans="1:11" ht="15.6" customHeight="1" x14ac:dyDescent="0.2">
      <c r="A36" s="49" t="s">
        <v>345</v>
      </c>
      <c r="B36" s="49"/>
      <c r="C36" s="49"/>
      <c r="D36" s="49"/>
      <c r="E36" s="49"/>
      <c r="F36" s="49"/>
      <c r="G36" s="49"/>
      <c r="H36" s="49"/>
      <c r="I36" s="214">
        <f>SUM(FEBRUARY!$AJ$7)</f>
        <v>0</v>
      </c>
      <c r="J36" s="213"/>
      <c r="K36" s="49"/>
    </row>
    <row r="37" spans="1:11" ht="15.6" customHeight="1" thickBot="1" x14ac:dyDescent="0.25">
      <c r="A37" s="49" t="s">
        <v>346</v>
      </c>
      <c r="B37" s="49"/>
      <c r="C37" s="49"/>
      <c r="D37" s="49"/>
      <c r="E37" s="49"/>
      <c r="F37" s="49"/>
      <c r="G37" s="49"/>
      <c r="H37" s="49"/>
      <c r="I37" s="215">
        <f>SUM(FEBRUARY!$AK$7)</f>
        <v>0</v>
      </c>
      <c r="J37" s="213"/>
      <c r="K37" s="49"/>
    </row>
    <row r="38" spans="1:11" ht="15.6" customHeight="1" thickBot="1" x14ac:dyDescent="0.25">
      <c r="A38" s="221" t="s">
        <v>347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  <c r="K38" s="49"/>
    </row>
    <row r="39" spans="1:11" ht="15.6" customHeight="1" thickTop="1" thickBot="1" x14ac:dyDescent="0.25">
      <c r="A39" s="198" t="s">
        <v>306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  <c r="K39" s="49"/>
    </row>
    <row r="40" spans="1:11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customHeight="1" x14ac:dyDescent="0.2">
      <c r="A41" s="49" t="s">
        <v>348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customHeight="1" x14ac:dyDescent="0.2">
      <c r="A42" s="49" t="s">
        <v>349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customHeight="1" x14ac:dyDescent="0.2">
      <c r="A43" s="49" t="s">
        <v>350</v>
      </c>
      <c r="B43" s="49"/>
      <c r="C43" s="49"/>
      <c r="D43" s="49"/>
      <c r="E43" s="49"/>
      <c r="F43" s="49"/>
      <c r="G43" s="49"/>
      <c r="H43" s="49"/>
      <c r="I43" s="524"/>
      <c r="J43" s="525"/>
      <c r="K43" s="49"/>
    </row>
    <row r="44" spans="1:11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customHeight="1" x14ac:dyDescent="0.2">
      <c r="A45" s="201"/>
      <c r="B45" s="201"/>
      <c r="C45" s="201" t="s">
        <v>244</v>
      </c>
      <c r="D45" s="201"/>
      <c r="E45" s="49"/>
      <c r="F45" s="49"/>
      <c r="G45" s="49"/>
      <c r="H45" s="201"/>
      <c r="I45" s="201"/>
      <c r="J45" s="201"/>
      <c r="K45" s="49"/>
    </row>
    <row r="46" spans="1:11" ht="15.6" customHeight="1" x14ac:dyDescent="0.2">
      <c r="A46" s="49"/>
      <c r="B46" s="49"/>
      <c r="C46" s="49"/>
      <c r="D46" s="207" t="s">
        <v>351</v>
      </c>
      <c r="E46" s="49"/>
      <c r="F46" s="49"/>
      <c r="G46" s="49"/>
      <c r="H46" s="188"/>
      <c r="I46" s="188"/>
      <c r="J46" s="224" t="s">
        <v>352</v>
      </c>
      <c r="K46" s="49"/>
    </row>
    <row r="47" spans="1:11" ht="15.6" customHeight="1" x14ac:dyDescent="0.2">
      <c r="A47" s="49"/>
      <c r="B47" s="49"/>
      <c r="C47" s="49"/>
      <c r="D47" s="49"/>
      <c r="E47" s="49"/>
      <c r="F47" s="49"/>
      <c r="G47" s="49"/>
      <c r="H47" s="49" t="s">
        <v>244</v>
      </c>
      <c r="I47" s="49"/>
      <c r="J47" s="49"/>
      <c r="K47" s="49"/>
    </row>
    <row r="48" spans="1:11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customHeight="1" x14ac:dyDescent="0.2">
      <c r="A49" s="21" t="s">
        <v>353</v>
      </c>
      <c r="B49" s="21"/>
      <c r="C49" s="21" t="s">
        <v>354</v>
      </c>
      <c r="D49" s="49"/>
      <c r="E49" s="49"/>
      <c r="F49" s="49"/>
      <c r="G49" s="49"/>
      <c r="H49" s="49"/>
      <c r="I49" s="49"/>
      <c r="J49" s="49"/>
      <c r="K49" s="49"/>
    </row>
    <row r="50" spans="1:11" ht="15.6" customHeight="1" x14ac:dyDescent="0.2">
      <c r="A50" s="208" t="s">
        <v>355</v>
      </c>
      <c r="B50" s="208"/>
      <c r="C50" s="208"/>
      <c r="D50" s="208"/>
      <c r="E50" s="208"/>
      <c r="F50" s="208"/>
      <c r="G50" s="208"/>
      <c r="H50" s="208"/>
      <c r="I50" s="208"/>
      <c r="J50" s="49"/>
      <c r="K50" s="49"/>
    </row>
    <row r="51" spans="1:11" ht="15.6" customHeight="1" x14ac:dyDescent="0.2">
      <c r="A51" s="208" t="s">
        <v>356</v>
      </c>
      <c r="B51" s="208"/>
      <c r="C51" s="208"/>
      <c r="D51" s="208"/>
      <c r="E51" s="208"/>
      <c r="F51" s="208"/>
      <c r="G51" s="208"/>
      <c r="H51" s="208"/>
      <c r="I51" s="208"/>
      <c r="J51" s="49"/>
      <c r="K51" s="49"/>
    </row>
  </sheetData>
  <sheetProtection algorithmName="SHA-512" hashValue="Cw27OqCKbOMm9EmpXrhZcmr+aDn/0/CpSnWehLCOcgXJDWh36skzUJxIaqBY25GMdZkkvnWn5XwM5ysdUaguLw==" saltValue="N+ZE3mqydKOhb+9VZaR2f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HK1459"/>
  <sheetViews>
    <sheetView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491</v>
      </c>
      <c r="O4" s="78" t="s">
        <v>494</v>
      </c>
      <c r="P4" s="182"/>
      <c r="Q4" s="71" t="s">
        <v>278</v>
      </c>
      <c r="R4" s="73" t="s">
        <v>279</v>
      </c>
      <c r="S4" s="96"/>
      <c r="T4" s="475"/>
      <c r="U4" s="515" t="s">
        <v>271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210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208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246</v>
      </c>
      <c r="J5" s="71" t="s">
        <v>21</v>
      </c>
      <c r="K5" s="73" t="s">
        <v>22</v>
      </c>
      <c r="L5" s="71" t="s">
        <v>240</v>
      </c>
      <c r="M5" s="71" t="s">
        <v>241</v>
      </c>
      <c r="N5" s="71" t="s">
        <v>492</v>
      </c>
      <c r="O5" s="78" t="s">
        <v>493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267</v>
      </c>
      <c r="AA5" s="71" t="s">
        <v>137</v>
      </c>
      <c r="AB5" s="71" t="s">
        <v>209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211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243</v>
      </c>
      <c r="O6" s="85" t="s">
        <v>243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MARCH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FEBRUARY!G10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454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147</v>
      </c>
      <c r="D11" s="150" t="s">
        <v>245</v>
      </c>
      <c r="E11" s="29">
        <f>FEBRUARY!E11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MARCH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270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491</v>
      </c>
      <c r="O18" s="109" t="s">
        <v>494</v>
      </c>
      <c r="P18" s="173"/>
      <c r="Q18" s="112" t="s">
        <v>278</v>
      </c>
      <c r="R18" s="170" t="s">
        <v>279</v>
      </c>
      <c r="S18" s="111"/>
      <c r="T18" s="70"/>
      <c r="U18" s="480" t="s">
        <v>271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210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246</v>
      </c>
      <c r="J19" s="92" t="s">
        <v>21</v>
      </c>
      <c r="K19" s="91" t="s">
        <v>22</v>
      </c>
      <c r="L19" s="112" t="s">
        <v>240</v>
      </c>
      <c r="M19" s="112" t="s">
        <v>241</v>
      </c>
      <c r="N19" s="112" t="s">
        <v>492</v>
      </c>
      <c r="O19" s="109" t="s">
        <v>493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267</v>
      </c>
      <c r="AA19" s="92" t="s">
        <v>137</v>
      </c>
      <c r="AB19" s="92" t="s">
        <v>209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211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243</v>
      </c>
      <c r="O20" s="116" t="s">
        <v>243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MARCH</v>
      </c>
      <c r="H21" s="34" t="s">
        <v>58</v>
      </c>
      <c r="I21" s="35"/>
      <c r="J21" s="339">
        <f>FEBRUARY!E2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FEBRUARY!G10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MARCH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MARCH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244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270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491</v>
      </c>
      <c r="O64" s="109" t="s">
        <v>494</v>
      </c>
      <c r="P64" s="173"/>
      <c r="Q64" s="112" t="s">
        <v>278</v>
      </c>
      <c r="R64" s="170" t="s">
        <v>279</v>
      </c>
      <c r="S64" s="111"/>
      <c r="T64" s="70"/>
      <c r="U64" s="480" t="s">
        <v>271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210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246</v>
      </c>
      <c r="J65" s="92" t="s">
        <v>21</v>
      </c>
      <c r="K65" s="91" t="s">
        <v>22</v>
      </c>
      <c r="L65" s="112" t="s">
        <v>240</v>
      </c>
      <c r="M65" s="112" t="s">
        <v>241</v>
      </c>
      <c r="N65" s="112" t="s">
        <v>492</v>
      </c>
      <c r="O65" s="109" t="s">
        <v>493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267</v>
      </c>
      <c r="AA65" s="92" t="s">
        <v>137</v>
      </c>
      <c r="AB65" s="92" t="s">
        <v>209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211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243</v>
      </c>
      <c r="O66" s="116" t="s">
        <v>243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MARCH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FEBRUARY!G56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MARCH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MARCH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270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491</v>
      </c>
      <c r="O110" s="109" t="s">
        <v>494</v>
      </c>
      <c r="P110" s="173"/>
      <c r="Q110" s="112" t="s">
        <v>278</v>
      </c>
      <c r="R110" s="170" t="s">
        <v>279</v>
      </c>
      <c r="S110" s="111"/>
      <c r="T110" s="70"/>
      <c r="U110" s="480" t="s">
        <v>271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210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246</v>
      </c>
      <c r="J111" s="92" t="s">
        <v>21</v>
      </c>
      <c r="K111" s="91" t="s">
        <v>22</v>
      </c>
      <c r="L111" s="112" t="s">
        <v>240</v>
      </c>
      <c r="M111" s="112" t="s">
        <v>241</v>
      </c>
      <c r="N111" s="112" t="s">
        <v>492</v>
      </c>
      <c r="O111" s="109" t="s">
        <v>493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267</v>
      </c>
      <c r="AA111" s="92" t="s">
        <v>137</v>
      </c>
      <c r="AB111" s="92" t="s">
        <v>209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211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243</v>
      </c>
      <c r="O112" s="116" t="s">
        <v>243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MARCH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FEBRUARY!G102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MARCH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MARCH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270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491</v>
      </c>
      <c r="O156" s="109" t="s">
        <v>494</v>
      </c>
      <c r="P156" s="173"/>
      <c r="Q156" s="112" t="s">
        <v>278</v>
      </c>
      <c r="R156" s="170" t="s">
        <v>279</v>
      </c>
      <c r="S156" s="111"/>
      <c r="T156" s="70"/>
      <c r="U156" s="480" t="s">
        <v>271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210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246</v>
      </c>
      <c r="J157" s="92" t="s">
        <v>21</v>
      </c>
      <c r="K157" s="91" t="s">
        <v>22</v>
      </c>
      <c r="L157" s="112" t="s">
        <v>240</v>
      </c>
      <c r="M157" s="112" t="s">
        <v>241</v>
      </c>
      <c r="N157" s="112" t="s">
        <v>492</v>
      </c>
      <c r="O157" s="109" t="s">
        <v>493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267</v>
      </c>
      <c r="AA157" s="92" t="s">
        <v>137</v>
      </c>
      <c r="AB157" s="92" t="s">
        <v>209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211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243</v>
      </c>
      <c r="O158" s="116" t="s">
        <v>243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MARCH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FEBRUARY!G148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MARCH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MARCH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270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491</v>
      </c>
      <c r="O202" s="109" t="s">
        <v>494</v>
      </c>
      <c r="P202" s="173"/>
      <c r="Q202" s="112" t="s">
        <v>278</v>
      </c>
      <c r="R202" s="170" t="s">
        <v>279</v>
      </c>
      <c r="S202" s="111"/>
      <c r="T202" s="70"/>
      <c r="U202" s="480" t="s">
        <v>271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210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246</v>
      </c>
      <c r="J203" s="92" t="s">
        <v>21</v>
      </c>
      <c r="K203" s="91" t="s">
        <v>22</v>
      </c>
      <c r="L203" s="112" t="s">
        <v>240</v>
      </c>
      <c r="M203" s="112" t="s">
        <v>241</v>
      </c>
      <c r="N203" s="112" t="s">
        <v>492</v>
      </c>
      <c r="O203" s="109" t="s">
        <v>493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267</v>
      </c>
      <c r="AA203" s="92" t="s">
        <v>137</v>
      </c>
      <c r="AB203" s="92" t="s">
        <v>209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211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243</v>
      </c>
      <c r="O204" s="116" t="s">
        <v>243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MARCH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FEBRUARY!G194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MARCH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MARCH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244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270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491</v>
      </c>
      <c r="O248" s="109" t="s">
        <v>494</v>
      </c>
      <c r="P248" s="173"/>
      <c r="Q248" s="112" t="s">
        <v>278</v>
      </c>
      <c r="R248" s="170" t="s">
        <v>279</v>
      </c>
      <c r="S248" s="111"/>
      <c r="T248" s="70"/>
      <c r="U248" s="480" t="s">
        <v>271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210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246</v>
      </c>
      <c r="J249" s="92" t="s">
        <v>21</v>
      </c>
      <c r="K249" s="91" t="s">
        <v>22</v>
      </c>
      <c r="L249" s="112" t="s">
        <v>240</v>
      </c>
      <c r="M249" s="112" t="s">
        <v>241</v>
      </c>
      <c r="N249" s="112" t="s">
        <v>492</v>
      </c>
      <c r="O249" s="109" t="s">
        <v>493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267</v>
      </c>
      <c r="AA249" s="92" t="s">
        <v>137</v>
      </c>
      <c r="AB249" s="92" t="s">
        <v>209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211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243</v>
      </c>
      <c r="O250" s="116" t="s">
        <v>243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MARCH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FEBRUARY!G240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MARCH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MARCH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270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491</v>
      </c>
      <c r="O294" s="109" t="s">
        <v>494</v>
      </c>
      <c r="P294" s="173"/>
      <c r="Q294" s="112" t="s">
        <v>278</v>
      </c>
      <c r="R294" s="170" t="s">
        <v>279</v>
      </c>
      <c r="S294" s="111"/>
      <c r="T294" s="70"/>
      <c r="U294" s="480" t="s">
        <v>271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210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246</v>
      </c>
      <c r="J295" s="92" t="s">
        <v>21</v>
      </c>
      <c r="K295" s="91" t="s">
        <v>22</v>
      </c>
      <c r="L295" s="112" t="s">
        <v>240</v>
      </c>
      <c r="M295" s="112" t="s">
        <v>241</v>
      </c>
      <c r="N295" s="112" t="s">
        <v>492</v>
      </c>
      <c r="O295" s="109" t="s">
        <v>493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267</v>
      </c>
      <c r="AA295" s="92" t="s">
        <v>137</v>
      </c>
      <c r="AB295" s="92" t="s">
        <v>209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211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243</v>
      </c>
      <c r="O296" s="116" t="s">
        <v>243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MARCH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FEBRUARY!G286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MARCH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MARCH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270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491</v>
      </c>
      <c r="O340" s="109" t="s">
        <v>494</v>
      </c>
      <c r="P340" s="173"/>
      <c r="Q340" s="112" t="s">
        <v>278</v>
      </c>
      <c r="R340" s="170" t="s">
        <v>279</v>
      </c>
      <c r="S340" s="111"/>
      <c r="T340" s="70"/>
      <c r="U340" s="480" t="s">
        <v>271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210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246</v>
      </c>
      <c r="J341" s="92" t="s">
        <v>21</v>
      </c>
      <c r="K341" s="91" t="s">
        <v>22</v>
      </c>
      <c r="L341" s="112" t="s">
        <v>240</v>
      </c>
      <c r="M341" s="112" t="s">
        <v>241</v>
      </c>
      <c r="N341" s="112" t="s">
        <v>492</v>
      </c>
      <c r="O341" s="109" t="s">
        <v>493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267</v>
      </c>
      <c r="AA341" s="92" t="s">
        <v>137</v>
      </c>
      <c r="AB341" s="92" t="s">
        <v>209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211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243</v>
      </c>
      <c r="O342" s="116" t="s">
        <v>243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MARCH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FEBRUARY!G332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MARCH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MARCH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270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491</v>
      </c>
      <c r="O386" s="109" t="s">
        <v>494</v>
      </c>
      <c r="P386" s="173"/>
      <c r="Q386" s="112" t="s">
        <v>278</v>
      </c>
      <c r="R386" s="170" t="s">
        <v>279</v>
      </c>
      <c r="S386" s="111"/>
      <c r="T386" s="70"/>
      <c r="U386" s="480" t="s">
        <v>271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210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246</v>
      </c>
      <c r="J387" s="92" t="s">
        <v>21</v>
      </c>
      <c r="K387" s="91" t="s">
        <v>22</v>
      </c>
      <c r="L387" s="112" t="s">
        <v>240</v>
      </c>
      <c r="M387" s="112" t="s">
        <v>241</v>
      </c>
      <c r="N387" s="112" t="s">
        <v>492</v>
      </c>
      <c r="O387" s="109" t="s">
        <v>493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267</v>
      </c>
      <c r="AA387" s="92" t="s">
        <v>137</v>
      </c>
      <c r="AB387" s="92" t="s">
        <v>209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211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243</v>
      </c>
      <c r="O388" s="116" t="s">
        <v>243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MARCH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FEBRUARY!G378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MARCH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MARCH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270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491</v>
      </c>
      <c r="O432" s="109" t="s">
        <v>494</v>
      </c>
      <c r="P432" s="173"/>
      <c r="Q432" s="112" t="s">
        <v>278</v>
      </c>
      <c r="R432" s="170" t="s">
        <v>279</v>
      </c>
      <c r="S432" s="111"/>
      <c r="T432" s="70"/>
      <c r="U432" s="480" t="s">
        <v>271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210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246</v>
      </c>
      <c r="J433" s="92" t="s">
        <v>21</v>
      </c>
      <c r="K433" s="91" t="s">
        <v>22</v>
      </c>
      <c r="L433" s="112" t="s">
        <v>240</v>
      </c>
      <c r="M433" s="112" t="s">
        <v>241</v>
      </c>
      <c r="N433" s="112" t="s">
        <v>492</v>
      </c>
      <c r="O433" s="109" t="s">
        <v>493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267</v>
      </c>
      <c r="AA433" s="92" t="s">
        <v>137</v>
      </c>
      <c r="AB433" s="92" t="s">
        <v>209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211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243</v>
      </c>
      <c r="O434" s="116" t="s">
        <v>243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MARCH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119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261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147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487</v>
      </c>
      <c r="U471" s="531"/>
      <c r="V471" s="531"/>
      <c r="W471" s="532"/>
      <c r="X471" s="392"/>
      <c r="Y471" s="530" t="s">
        <v>487</v>
      </c>
      <c r="Z471" s="531"/>
      <c r="AA471" s="531"/>
      <c r="AB471" s="532"/>
      <c r="AC471" s="393"/>
      <c r="AD471" s="530" t="s">
        <v>487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262</v>
      </c>
      <c r="C472" s="57" t="s">
        <v>130</v>
      </c>
      <c r="D472" s="57" t="s">
        <v>262</v>
      </c>
      <c r="E472" s="57" t="s">
        <v>130</v>
      </c>
      <c r="F472" s="57" t="s">
        <v>262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251</v>
      </c>
      <c r="U472" s="526">
        <f>FEBRUARY!U472</f>
        <v>0</v>
      </c>
      <c r="V472" s="526"/>
      <c r="W472" s="527"/>
      <c r="X472" s="392"/>
      <c r="Y472" s="394" t="s">
        <v>247</v>
      </c>
      <c r="Z472" s="526">
        <f>FEBRUARY!Z472</f>
        <v>0</v>
      </c>
      <c r="AA472" s="526"/>
      <c r="AB472" s="527"/>
      <c r="AC472" s="393"/>
      <c r="AD472" s="394" t="s">
        <v>391</v>
      </c>
      <c r="AE472" s="526">
        <f>FEBRUARY!AE472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190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212</v>
      </c>
      <c r="U473" s="526">
        <f>FEBRUARY!U473</f>
        <v>0</v>
      </c>
      <c r="V473" s="526"/>
      <c r="W473" s="527"/>
      <c r="X473" s="392"/>
      <c r="Y473" s="394" t="s">
        <v>212</v>
      </c>
      <c r="Z473" s="526">
        <f>FEBRUARY!Z473</f>
        <v>0</v>
      </c>
      <c r="AA473" s="526"/>
      <c r="AB473" s="527"/>
      <c r="AC473" s="393"/>
      <c r="AD473" s="394" t="s">
        <v>212</v>
      </c>
      <c r="AE473" s="526">
        <f>FEBRUARY!AE473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269</v>
      </c>
      <c r="U474" s="526">
        <f>FEBRUARY!U474</f>
        <v>0</v>
      </c>
      <c r="V474" s="526"/>
      <c r="W474" s="527"/>
      <c r="X474" s="392"/>
      <c r="Y474" s="394" t="s">
        <v>269</v>
      </c>
      <c r="Z474" s="526">
        <f>FEBRUARY!Z474</f>
        <v>0</v>
      </c>
      <c r="AA474" s="526"/>
      <c r="AB474" s="527"/>
      <c r="AC474" s="393"/>
      <c r="AD474" s="394" t="s">
        <v>269</v>
      </c>
      <c r="AE474" s="526">
        <f>FEBRUARY!AE474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213</v>
      </c>
      <c r="U475" s="528">
        <f>FEBRUARY!U479</f>
        <v>0</v>
      </c>
      <c r="V475" s="528"/>
      <c r="W475" s="395"/>
      <c r="X475" s="392"/>
      <c r="Y475" s="394" t="s">
        <v>213</v>
      </c>
      <c r="Z475" s="528">
        <f>FEBRUARY!Z479</f>
        <v>0</v>
      </c>
      <c r="AA475" s="528"/>
      <c r="AB475" s="395"/>
      <c r="AC475" s="393"/>
      <c r="AD475" s="394" t="s">
        <v>213</v>
      </c>
      <c r="AE475" s="528">
        <f>FEBRUARY!AE479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214</v>
      </c>
      <c r="U476" s="529">
        <v>0</v>
      </c>
      <c r="V476" s="529"/>
      <c r="W476" s="395"/>
      <c r="X476" s="392"/>
      <c r="Y476" s="394" t="s">
        <v>214</v>
      </c>
      <c r="Z476" s="529">
        <v>0</v>
      </c>
      <c r="AA476" s="529"/>
      <c r="AB476" s="395"/>
      <c r="AC476" s="393"/>
      <c r="AD476" s="394" t="s">
        <v>214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215</v>
      </c>
      <c r="U477" s="529">
        <v>0</v>
      </c>
      <c r="V477" s="529"/>
      <c r="W477" s="395"/>
      <c r="X477" s="392"/>
      <c r="Y477" s="394" t="s">
        <v>215</v>
      </c>
      <c r="Z477" s="529">
        <v>0</v>
      </c>
      <c r="AA477" s="529"/>
      <c r="AB477" s="395"/>
      <c r="AC477" s="393"/>
      <c r="AD477" s="394" t="s">
        <v>215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148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216</v>
      </c>
      <c r="U478" s="529">
        <v>0</v>
      </c>
      <c r="V478" s="529"/>
      <c r="W478" s="395"/>
      <c r="X478" s="392"/>
      <c r="Y478" s="394" t="s">
        <v>216</v>
      </c>
      <c r="Z478" s="529">
        <v>0</v>
      </c>
      <c r="AA478" s="529"/>
      <c r="AB478" s="395"/>
      <c r="AC478" s="393"/>
      <c r="AD478" s="394" t="s">
        <v>216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225</v>
      </c>
      <c r="U479" s="528">
        <f>U475+U476+U477-U478</f>
        <v>0</v>
      </c>
      <c r="V479" s="528"/>
      <c r="W479" s="395"/>
      <c r="X479" s="392"/>
      <c r="Y479" s="394" t="s">
        <v>225</v>
      </c>
      <c r="Z479" s="528">
        <f>Z475+Z476+Z477-Z478</f>
        <v>0</v>
      </c>
      <c r="AA479" s="528"/>
      <c r="AB479" s="395"/>
      <c r="AC479" s="393"/>
      <c r="AD479" s="394" t="s">
        <v>225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149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289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252</v>
      </c>
      <c r="U482" s="526">
        <f>FEBRUARY!U482</f>
        <v>0</v>
      </c>
      <c r="V482" s="526"/>
      <c r="W482" s="527"/>
      <c r="X482" s="392"/>
      <c r="Y482" s="394" t="s">
        <v>248</v>
      </c>
      <c r="Z482" s="526">
        <f>FEBRUARY!Z482</f>
        <v>0</v>
      </c>
      <c r="AA482" s="526"/>
      <c r="AB482" s="527"/>
      <c r="AC482" s="393"/>
      <c r="AD482" s="394" t="s">
        <v>392</v>
      </c>
      <c r="AE482" s="526">
        <f>FEBRUARY!AE482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272</v>
      </c>
      <c r="L483" s="486"/>
      <c r="M483" s="486"/>
      <c r="N483" s="486"/>
      <c r="O483" s="489">
        <f>H514</f>
        <v>0</v>
      </c>
      <c r="P483" s="489"/>
      <c r="Q483" s="131"/>
      <c r="R483" s="59" t="s">
        <v>239</v>
      </c>
      <c r="S483" s="59"/>
      <c r="T483" s="394" t="s">
        <v>212</v>
      </c>
      <c r="U483" s="526">
        <f>FEBRUARY!U483</f>
        <v>0</v>
      </c>
      <c r="V483" s="526"/>
      <c r="W483" s="527"/>
      <c r="X483" s="392"/>
      <c r="Y483" s="394" t="s">
        <v>212</v>
      </c>
      <c r="Z483" s="526">
        <f>FEBRUARY!Z483</f>
        <v>0</v>
      </c>
      <c r="AA483" s="526"/>
      <c r="AB483" s="527"/>
      <c r="AC483" s="398"/>
      <c r="AD483" s="394" t="s">
        <v>212</v>
      </c>
      <c r="AE483" s="526">
        <f>FEBRUARY!AE483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269</v>
      </c>
      <c r="U484" s="526">
        <f>FEBRUARY!U484</f>
        <v>0</v>
      </c>
      <c r="V484" s="526"/>
      <c r="W484" s="527"/>
      <c r="X484" s="392"/>
      <c r="Y484" s="394" t="s">
        <v>269</v>
      </c>
      <c r="Z484" s="526">
        <f>FEBRUARY!Z484</f>
        <v>0</v>
      </c>
      <c r="AA484" s="526"/>
      <c r="AB484" s="527"/>
      <c r="AC484" s="399"/>
      <c r="AD484" s="394" t="s">
        <v>269</v>
      </c>
      <c r="AE484" s="526">
        <f>FEBRUARY!AE484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414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213</v>
      </c>
      <c r="U485" s="528">
        <f>FEBRUARY!U489</f>
        <v>0</v>
      </c>
      <c r="V485" s="528"/>
      <c r="W485" s="395"/>
      <c r="X485" s="392"/>
      <c r="Y485" s="394" t="s">
        <v>213</v>
      </c>
      <c r="Z485" s="528">
        <f>FEBRUARY!Z489</f>
        <v>0</v>
      </c>
      <c r="AA485" s="528"/>
      <c r="AB485" s="395"/>
      <c r="AC485" s="393"/>
      <c r="AD485" s="394" t="s">
        <v>213</v>
      </c>
      <c r="AE485" s="528">
        <f>FEBRUARY!AE489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214</v>
      </c>
      <c r="U486" s="529">
        <v>0</v>
      </c>
      <c r="V486" s="529"/>
      <c r="W486" s="395"/>
      <c r="X486" s="392"/>
      <c r="Y486" s="394" t="s">
        <v>214</v>
      </c>
      <c r="Z486" s="529">
        <v>0</v>
      </c>
      <c r="AA486" s="529"/>
      <c r="AB486" s="395"/>
      <c r="AC486" s="393"/>
      <c r="AD486" s="394" t="s">
        <v>214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215</v>
      </c>
      <c r="U487" s="529">
        <v>0</v>
      </c>
      <c r="V487" s="529"/>
      <c r="W487" s="395"/>
      <c r="X487" s="392"/>
      <c r="Y487" s="394" t="s">
        <v>215</v>
      </c>
      <c r="Z487" s="529">
        <v>0</v>
      </c>
      <c r="AA487" s="529"/>
      <c r="AB487" s="395"/>
      <c r="AC487" s="392"/>
      <c r="AD487" s="394" t="s">
        <v>215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216</v>
      </c>
      <c r="U488" s="529">
        <v>0</v>
      </c>
      <c r="V488" s="529"/>
      <c r="W488" s="395"/>
      <c r="X488" s="392"/>
      <c r="Y488" s="394" t="s">
        <v>216</v>
      </c>
      <c r="Z488" s="529">
        <v>0</v>
      </c>
      <c r="AA488" s="529"/>
      <c r="AB488" s="395"/>
      <c r="AC488" s="392"/>
      <c r="AD488" s="394" t="s">
        <v>216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3/31</v>
      </c>
      <c r="U489" s="528">
        <f>U485+U486+U487-U488</f>
        <v>0</v>
      </c>
      <c r="V489" s="528"/>
      <c r="W489" s="395"/>
      <c r="X489" s="392"/>
      <c r="Y489" s="394" t="str">
        <f>Y479</f>
        <v>AS OF 3/31</v>
      </c>
      <c r="Z489" s="528">
        <f>Z485+Z486+Z487-Z488</f>
        <v>0</v>
      </c>
      <c r="AA489" s="528"/>
      <c r="AB489" s="395"/>
      <c r="AC489" s="392"/>
      <c r="AD489" s="394" t="str">
        <f>AD479</f>
        <v>AS OF 3/31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253</v>
      </c>
      <c r="U492" s="526">
        <f>FEBRUARY!U492</f>
        <v>0</v>
      </c>
      <c r="V492" s="526"/>
      <c r="W492" s="527"/>
      <c r="X492" s="392"/>
      <c r="Y492" s="394" t="s">
        <v>249</v>
      </c>
      <c r="Z492" s="526">
        <f>FEBRUARY!Z492</f>
        <v>0</v>
      </c>
      <c r="AA492" s="526"/>
      <c r="AB492" s="527"/>
      <c r="AC492" s="393"/>
      <c r="AD492" s="394" t="s">
        <v>393</v>
      </c>
      <c r="AE492" s="526">
        <f>FEBRUARY!AE492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212</v>
      </c>
      <c r="U493" s="526">
        <f>FEBRUARY!U493</f>
        <v>0</v>
      </c>
      <c r="V493" s="526"/>
      <c r="W493" s="527"/>
      <c r="X493" s="392"/>
      <c r="Y493" s="394" t="s">
        <v>212</v>
      </c>
      <c r="Z493" s="526">
        <f>FEBRUARY!Z493</f>
        <v>0</v>
      </c>
      <c r="AA493" s="526"/>
      <c r="AB493" s="527"/>
      <c r="AC493" s="398"/>
      <c r="AD493" s="394" t="s">
        <v>212</v>
      </c>
      <c r="AE493" s="526">
        <f>FEBRUARY!AE493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269</v>
      </c>
      <c r="U494" s="526">
        <f>FEBRUARY!U494</f>
        <v>0</v>
      </c>
      <c r="V494" s="526"/>
      <c r="W494" s="527"/>
      <c r="X494" s="392"/>
      <c r="Y494" s="394" t="s">
        <v>269</v>
      </c>
      <c r="Z494" s="526">
        <f>FEBRUARY!Z494</f>
        <v>0</v>
      </c>
      <c r="AA494" s="526"/>
      <c r="AB494" s="527"/>
      <c r="AC494" s="399"/>
      <c r="AD494" s="394" t="s">
        <v>269</v>
      </c>
      <c r="AE494" s="526">
        <f>FEBRUARY!AE494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213</v>
      </c>
      <c r="U495" s="528">
        <f>FEBRUARY!U499</f>
        <v>0</v>
      </c>
      <c r="V495" s="528"/>
      <c r="W495" s="395"/>
      <c r="X495" s="392"/>
      <c r="Y495" s="394" t="s">
        <v>213</v>
      </c>
      <c r="Z495" s="528">
        <f>FEBRUARY!Z499</f>
        <v>0</v>
      </c>
      <c r="AA495" s="528"/>
      <c r="AB495" s="395"/>
      <c r="AC495" s="392"/>
      <c r="AD495" s="394" t="s">
        <v>213</v>
      </c>
      <c r="AE495" s="528">
        <f>FEBRUARY!AE499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214</v>
      </c>
      <c r="U496" s="529">
        <v>0</v>
      </c>
      <c r="V496" s="529"/>
      <c r="W496" s="395"/>
      <c r="X496" s="392"/>
      <c r="Y496" s="394" t="s">
        <v>214</v>
      </c>
      <c r="Z496" s="529">
        <v>0</v>
      </c>
      <c r="AA496" s="529"/>
      <c r="AB496" s="395"/>
      <c r="AC496" s="392"/>
      <c r="AD496" s="394" t="s">
        <v>214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215</v>
      </c>
      <c r="U497" s="529">
        <v>0</v>
      </c>
      <c r="V497" s="529"/>
      <c r="W497" s="395"/>
      <c r="X497" s="392"/>
      <c r="Y497" s="394" t="s">
        <v>215</v>
      </c>
      <c r="Z497" s="529">
        <v>0</v>
      </c>
      <c r="AA497" s="529"/>
      <c r="AB497" s="395"/>
      <c r="AC497" s="392"/>
      <c r="AD497" s="394" t="s">
        <v>215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216</v>
      </c>
      <c r="U498" s="529">
        <v>0</v>
      </c>
      <c r="V498" s="529"/>
      <c r="W498" s="395"/>
      <c r="X498" s="392"/>
      <c r="Y498" s="394" t="s">
        <v>216</v>
      </c>
      <c r="Z498" s="529">
        <v>0</v>
      </c>
      <c r="AA498" s="529"/>
      <c r="AB498" s="395"/>
      <c r="AC498" s="392"/>
      <c r="AD498" s="394" t="s">
        <v>216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3/31</v>
      </c>
      <c r="U499" s="528">
        <f>U495+U496+U497-U498</f>
        <v>0</v>
      </c>
      <c r="V499" s="528"/>
      <c r="W499" s="395"/>
      <c r="X499" s="392"/>
      <c r="Y499" s="394" t="str">
        <f>Y489</f>
        <v>AS OF 3/31</v>
      </c>
      <c r="Z499" s="528">
        <f>Z495+Z496+Z497-Z498</f>
        <v>0</v>
      </c>
      <c r="AA499" s="528"/>
      <c r="AB499" s="395"/>
      <c r="AC499" s="392"/>
      <c r="AD499" s="394" t="str">
        <f>AD489</f>
        <v>AS OF 3/31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254</v>
      </c>
      <c r="U502" s="526">
        <f>FEBRUARY!U502</f>
        <v>0</v>
      </c>
      <c r="V502" s="526"/>
      <c r="W502" s="527"/>
      <c r="X502" s="392"/>
      <c r="Y502" s="394" t="s">
        <v>250</v>
      </c>
      <c r="Z502" s="526">
        <f>FEBRUARY!Z502</f>
        <v>0</v>
      </c>
      <c r="AA502" s="526"/>
      <c r="AB502" s="527"/>
      <c r="AC502" s="393"/>
      <c r="AD502" s="394" t="s">
        <v>442</v>
      </c>
      <c r="AE502" s="526">
        <f>FEBRUARY!AE502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212</v>
      </c>
      <c r="U503" s="526">
        <f>FEBRUARY!U503</f>
        <v>0</v>
      </c>
      <c r="V503" s="526"/>
      <c r="W503" s="527"/>
      <c r="X503" s="392"/>
      <c r="Y503" s="394" t="s">
        <v>212</v>
      </c>
      <c r="Z503" s="526">
        <f>FEBRUARY!Z503</f>
        <v>0</v>
      </c>
      <c r="AA503" s="526"/>
      <c r="AB503" s="527"/>
      <c r="AC503" s="398"/>
      <c r="AD503" s="394" t="s">
        <v>212</v>
      </c>
      <c r="AE503" s="526">
        <f>FEBRUARY!AE503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269</v>
      </c>
      <c r="U504" s="526">
        <f>FEBRUARY!U504</f>
        <v>0</v>
      </c>
      <c r="V504" s="526"/>
      <c r="W504" s="527"/>
      <c r="X504" s="392"/>
      <c r="Y504" s="394" t="s">
        <v>269</v>
      </c>
      <c r="Z504" s="526">
        <f>FEBRUARY!Z504</f>
        <v>0</v>
      </c>
      <c r="AA504" s="526"/>
      <c r="AB504" s="527"/>
      <c r="AC504" s="399"/>
      <c r="AD504" s="394" t="s">
        <v>269</v>
      </c>
      <c r="AE504" s="526">
        <f>FEBRUARY!AE504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213</v>
      </c>
      <c r="U505" s="528">
        <f>FEBRUARY!U509</f>
        <v>0</v>
      </c>
      <c r="V505" s="528"/>
      <c r="W505" s="395"/>
      <c r="X505" s="392"/>
      <c r="Y505" s="394" t="s">
        <v>213</v>
      </c>
      <c r="Z505" s="528">
        <f>FEBRUARY!Z509</f>
        <v>0</v>
      </c>
      <c r="AA505" s="528"/>
      <c r="AB505" s="395"/>
      <c r="AC505" s="392"/>
      <c r="AD505" s="394" t="s">
        <v>213</v>
      </c>
      <c r="AE505" s="528">
        <f>FEBRUARY!AE509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214</v>
      </c>
      <c r="U506" s="529">
        <v>0</v>
      </c>
      <c r="V506" s="529"/>
      <c r="W506" s="395"/>
      <c r="X506" s="392"/>
      <c r="Y506" s="394" t="s">
        <v>214</v>
      </c>
      <c r="Z506" s="529">
        <v>0</v>
      </c>
      <c r="AA506" s="529"/>
      <c r="AB506" s="395"/>
      <c r="AC506" s="392"/>
      <c r="AD506" s="394" t="s">
        <v>214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215</v>
      </c>
      <c r="U507" s="529">
        <v>0</v>
      </c>
      <c r="V507" s="529"/>
      <c r="W507" s="395"/>
      <c r="X507" s="392"/>
      <c r="Y507" s="394" t="s">
        <v>215</v>
      </c>
      <c r="Z507" s="529">
        <v>0</v>
      </c>
      <c r="AA507" s="529"/>
      <c r="AB507" s="395"/>
      <c r="AC507" s="392"/>
      <c r="AD507" s="394" t="s">
        <v>215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216</v>
      </c>
      <c r="U508" s="529">
        <v>0</v>
      </c>
      <c r="V508" s="529"/>
      <c r="W508" s="395"/>
      <c r="X508" s="392"/>
      <c r="Y508" s="394" t="s">
        <v>216</v>
      </c>
      <c r="Z508" s="529">
        <v>0</v>
      </c>
      <c r="AA508" s="529"/>
      <c r="AB508" s="395"/>
      <c r="AC508" s="392"/>
      <c r="AD508" s="394" t="s">
        <v>216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3/31</v>
      </c>
      <c r="U509" s="528">
        <f>U505+U506+U507-U508</f>
        <v>0</v>
      </c>
      <c r="V509" s="528"/>
      <c r="W509" s="395"/>
      <c r="X509" s="392"/>
      <c r="Y509" s="394" t="str">
        <f>Y499</f>
        <v>AS OF 3/31</v>
      </c>
      <c r="Z509" s="528">
        <f>Z505+Z506+Z507-Z508</f>
        <v>0</v>
      </c>
      <c r="AA509" s="528"/>
      <c r="AB509" s="395"/>
      <c r="AC509" s="392"/>
      <c r="AD509" s="394" t="str">
        <f>AD499</f>
        <v>AS OF 3/31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276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C516+E516+G516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DZUpvqgdYq8Cn9OSU5Dx7Z1Ls0BGtPfwBzNthpf/oVgnGV/J+pKm9d0mLTB6UAt6TqRncqwkSP2p3cVy9sJf+A==" saltValue="xTasDEPP+poLYHSQL9tEqw==" spinCount="100000" sheet="1" objects="1" scenarios="1" formatColumns="0" formatRows="0"/>
  <mergeCells count="165"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493:AG493"/>
    <mergeCell ref="AE494:AG494"/>
    <mergeCell ref="AE503:AG503"/>
    <mergeCell ref="AE504:AG504"/>
    <mergeCell ref="AE482:AG482"/>
    <mergeCell ref="AE485:AF485"/>
    <mergeCell ref="AE486:AF486"/>
    <mergeCell ref="AE487:AF487"/>
    <mergeCell ref="AE488:AF488"/>
    <mergeCell ref="AE489:AF489"/>
    <mergeCell ref="AE492:AG492"/>
    <mergeCell ref="AE483:AG483"/>
    <mergeCell ref="AE484:AG484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U509:V509"/>
    <mergeCell ref="Z509:AA509"/>
    <mergeCell ref="U507:V507"/>
    <mergeCell ref="Z507:AA507"/>
    <mergeCell ref="U508:V508"/>
    <mergeCell ref="Z508:AA508"/>
    <mergeCell ref="U505:V505"/>
    <mergeCell ref="Z505:AA505"/>
    <mergeCell ref="U506:V506"/>
    <mergeCell ref="Z506:AA506"/>
    <mergeCell ref="U504:W504"/>
    <mergeCell ref="Z503:AB503"/>
    <mergeCell ref="Z504:AB504"/>
    <mergeCell ref="U495:V495"/>
    <mergeCell ref="Z495:AA495"/>
    <mergeCell ref="U496:V496"/>
    <mergeCell ref="Z496:AA496"/>
    <mergeCell ref="U489:V489"/>
    <mergeCell ref="Z489:AA489"/>
    <mergeCell ref="U492:W492"/>
    <mergeCell ref="Z492:AB492"/>
    <mergeCell ref="Z493:AB493"/>
    <mergeCell ref="Z494:AB494"/>
    <mergeCell ref="U493:W493"/>
    <mergeCell ref="U494:W494"/>
    <mergeCell ref="U499:V499"/>
    <mergeCell ref="Z499:AA499"/>
    <mergeCell ref="U502:W502"/>
    <mergeCell ref="Z502:AB502"/>
    <mergeCell ref="U497:V497"/>
    <mergeCell ref="Z497:AA497"/>
    <mergeCell ref="U498:V498"/>
    <mergeCell ref="Z498:AA498"/>
    <mergeCell ref="U503:W503"/>
    <mergeCell ref="U487:V487"/>
    <mergeCell ref="Z487:AA487"/>
    <mergeCell ref="U488:V488"/>
    <mergeCell ref="Z488:AA488"/>
    <mergeCell ref="K486:N486"/>
    <mergeCell ref="O486:P486"/>
    <mergeCell ref="U486:V486"/>
    <mergeCell ref="Z486:AA486"/>
    <mergeCell ref="K485:N485"/>
    <mergeCell ref="O485:P485"/>
    <mergeCell ref="U485:V485"/>
    <mergeCell ref="Z485:AA485"/>
    <mergeCell ref="K484:N484"/>
    <mergeCell ref="O484:P484"/>
    <mergeCell ref="K483:N483"/>
    <mergeCell ref="O483:P483"/>
    <mergeCell ref="K481:N481"/>
    <mergeCell ref="O481:P481"/>
    <mergeCell ref="U482:W482"/>
    <mergeCell ref="Z482:AB482"/>
    <mergeCell ref="Z483:AB483"/>
    <mergeCell ref="Z484:AB484"/>
    <mergeCell ref="U483:W483"/>
    <mergeCell ref="U484:W484"/>
    <mergeCell ref="K482:N482"/>
    <mergeCell ref="O482:P482"/>
    <mergeCell ref="K479:N479"/>
    <mergeCell ref="O479:P479"/>
    <mergeCell ref="K480:N480"/>
    <mergeCell ref="O480:P480"/>
    <mergeCell ref="K478:N478"/>
    <mergeCell ref="O478:P478"/>
    <mergeCell ref="U479:V479"/>
    <mergeCell ref="Z479:AA479"/>
    <mergeCell ref="K477:N477"/>
    <mergeCell ref="O477:P477"/>
    <mergeCell ref="U478:V478"/>
    <mergeCell ref="Z478:AA478"/>
    <mergeCell ref="K476:N476"/>
    <mergeCell ref="O476:P476"/>
    <mergeCell ref="U477:V477"/>
    <mergeCell ref="Z477:AA477"/>
    <mergeCell ref="K475:N475"/>
    <mergeCell ref="O475:P475"/>
    <mergeCell ref="U476:V476"/>
    <mergeCell ref="Z476:AA476"/>
    <mergeCell ref="U475:V475"/>
    <mergeCell ref="Z475:AA475"/>
    <mergeCell ref="K474:N474"/>
    <mergeCell ref="O474:P474"/>
    <mergeCell ref="K473:N473"/>
    <mergeCell ref="O473:P473"/>
    <mergeCell ref="Y471:AB471"/>
    <mergeCell ref="K472:N472"/>
    <mergeCell ref="O472:P472"/>
    <mergeCell ref="U472:W472"/>
    <mergeCell ref="Z472:AB472"/>
    <mergeCell ref="Z473:AB473"/>
    <mergeCell ref="Z474:AB474"/>
    <mergeCell ref="U473:W473"/>
    <mergeCell ref="U474:W474"/>
    <mergeCell ref="U432:Y432"/>
    <mergeCell ref="B471:G471"/>
    <mergeCell ref="K471:N471"/>
    <mergeCell ref="O471:P471"/>
    <mergeCell ref="T471:W471"/>
    <mergeCell ref="J383:K383"/>
    <mergeCell ref="U386:Y386"/>
    <mergeCell ref="G424:I424"/>
    <mergeCell ref="J429:K429"/>
    <mergeCell ref="U340:Y340"/>
    <mergeCell ref="G378:I378"/>
    <mergeCell ref="U248:Y248"/>
    <mergeCell ref="G286:I286"/>
    <mergeCell ref="J291:K291"/>
    <mergeCell ref="U294:Y294"/>
    <mergeCell ref="J199:K199"/>
    <mergeCell ref="U202:Y202"/>
    <mergeCell ref="G240:I240"/>
    <mergeCell ref="J245:K245"/>
    <mergeCell ref="G194:I194"/>
    <mergeCell ref="J107:K107"/>
    <mergeCell ref="U110:Y110"/>
    <mergeCell ref="J15:K15"/>
    <mergeCell ref="U18:Y18"/>
    <mergeCell ref="G56:I56"/>
    <mergeCell ref="J61:K61"/>
    <mergeCell ref="G332:I332"/>
    <mergeCell ref="J337:K337"/>
    <mergeCell ref="B2:D2"/>
    <mergeCell ref="E2:F2"/>
    <mergeCell ref="U4:Y4"/>
    <mergeCell ref="G10:I10"/>
    <mergeCell ref="U64:Y64"/>
    <mergeCell ref="G102:I102"/>
    <mergeCell ref="G148:I148"/>
    <mergeCell ref="J153:K153"/>
    <mergeCell ref="U156:Y156"/>
  </mergeCells>
  <phoneticPr fontId="2" type="noConversion"/>
  <printOptions horizontalCentered="1" verticalCentered="1"/>
  <pageMargins left="0" right="0" top="0.75" bottom="0.5" header="0.5" footer="0.2"/>
  <pageSetup paperSize="5" scale="87" pageOrder="overThenDown" orientation="landscape" horizontalDpi="4294967293" verticalDpi="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J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0" ht="15.6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</row>
    <row r="2" spans="1:10" s="238" customFormat="1" ht="15.6" customHeight="1" x14ac:dyDescent="0.25">
      <c r="A2" s="533" t="str">
        <f>JANUARY!G10</f>
        <v>UNITED STEELWORKERS - LOCAL UNION</v>
      </c>
      <c r="B2" s="533"/>
      <c r="C2" s="533"/>
      <c r="D2" s="533"/>
      <c r="E2" s="533"/>
      <c r="F2" s="533" t="str">
        <f>JANUARY!G10</f>
        <v>UNITED STEELWORKERS - LOCAL UNION</v>
      </c>
      <c r="G2" s="533"/>
      <c r="H2" s="533"/>
      <c r="I2" s="533"/>
      <c r="J2" s="533"/>
    </row>
    <row r="3" spans="1:10" s="238" customFormat="1" ht="15.6" customHeight="1" x14ac:dyDescent="0.25">
      <c r="A3" s="533" t="s">
        <v>375</v>
      </c>
      <c r="B3" s="533"/>
      <c r="C3" s="533"/>
      <c r="D3" s="533"/>
      <c r="E3" s="533"/>
      <c r="F3" s="533"/>
      <c r="G3" s="533"/>
      <c r="H3" s="533"/>
      <c r="I3" s="533"/>
      <c r="J3" s="533"/>
    </row>
    <row r="4" spans="1:10" s="238" customFormat="1" ht="15.6" customHeight="1" x14ac:dyDescent="0.25">
      <c r="B4" s="242"/>
      <c r="C4" s="242"/>
      <c r="D4" s="242"/>
      <c r="E4" s="242"/>
      <c r="F4" s="240" t="s">
        <v>373</v>
      </c>
      <c r="G4" s="243">
        <f>JANUARY!E11</f>
        <v>0</v>
      </c>
      <c r="H4" s="242"/>
      <c r="I4" s="242"/>
      <c r="J4" s="242"/>
    </row>
    <row r="5" spans="1:10" ht="15.6" customHeight="1" x14ac:dyDescent="0.2">
      <c r="A5" s="49" t="s">
        <v>244</v>
      </c>
      <c r="B5" s="49"/>
      <c r="C5" s="49"/>
      <c r="D5" s="49"/>
      <c r="E5" s="49"/>
      <c r="F5" s="49"/>
      <c r="G5" s="389" t="s">
        <v>441</v>
      </c>
      <c r="H5" s="209" t="s">
        <v>371</v>
      </c>
      <c r="I5" s="209"/>
      <c r="J5" s="49"/>
    </row>
    <row r="6" spans="1:10" ht="15.6" customHeight="1" thickBot="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</row>
    <row r="7" spans="1:10" ht="15.6" customHeight="1" x14ac:dyDescent="0.2">
      <c r="A7" s="49" t="s">
        <v>323</v>
      </c>
      <c r="B7" s="49"/>
      <c r="C7" s="49"/>
      <c r="D7" s="49"/>
      <c r="E7" s="49"/>
      <c r="F7" s="49"/>
      <c r="G7" s="49"/>
      <c r="H7" s="49"/>
      <c r="I7" s="49" t="s">
        <v>324</v>
      </c>
      <c r="J7" s="210">
        <f>FebRpt!J39</f>
        <v>0</v>
      </c>
    </row>
    <row r="8" spans="1:10" ht="15.6" customHeight="1" x14ac:dyDescent="0.2">
      <c r="A8" s="198" t="s">
        <v>325</v>
      </c>
      <c r="B8" s="198"/>
      <c r="C8" s="198"/>
      <c r="D8" s="198"/>
      <c r="E8" s="198"/>
      <c r="F8" s="49"/>
      <c r="G8" s="49"/>
      <c r="H8" s="49"/>
      <c r="I8" s="49"/>
      <c r="J8" s="211"/>
    </row>
    <row r="9" spans="1:10" ht="15.6" customHeight="1" x14ac:dyDescent="0.2">
      <c r="A9" s="49" t="s">
        <v>326</v>
      </c>
      <c r="B9" s="49"/>
      <c r="C9" s="49"/>
      <c r="D9" s="49"/>
      <c r="E9" s="49"/>
      <c r="F9" s="49"/>
      <c r="G9" s="49"/>
      <c r="H9" s="49"/>
      <c r="I9" s="212">
        <f>SUM(MARCH!$B$7)</f>
        <v>0</v>
      </c>
      <c r="J9" s="213"/>
    </row>
    <row r="10" spans="1:10" ht="15.6" customHeight="1" x14ac:dyDescent="0.2">
      <c r="A10" s="49" t="s">
        <v>390</v>
      </c>
      <c r="B10" s="49"/>
      <c r="C10" s="49"/>
      <c r="D10" s="49"/>
      <c r="E10" s="49"/>
      <c r="F10" s="49"/>
      <c r="G10" s="49"/>
      <c r="H10" s="49"/>
      <c r="I10" s="214">
        <f>SUM(MARCH!$C$7)</f>
        <v>0</v>
      </c>
      <c r="J10" s="213"/>
    </row>
    <row r="11" spans="1:10" ht="15.6" customHeight="1" x14ac:dyDescent="0.2">
      <c r="A11" s="49" t="s">
        <v>327</v>
      </c>
      <c r="B11" s="49"/>
      <c r="C11" s="49"/>
      <c r="D11" s="49"/>
      <c r="E11" s="49"/>
      <c r="F11" s="49"/>
      <c r="G11" s="49"/>
      <c r="H11" s="49"/>
      <c r="I11" s="214">
        <f>SUM(MARCH!$D$7)</f>
        <v>0</v>
      </c>
      <c r="J11" s="213"/>
    </row>
    <row r="12" spans="1:10" ht="15.6" customHeight="1" x14ac:dyDescent="0.2">
      <c r="A12" s="49" t="s">
        <v>328</v>
      </c>
      <c r="B12" s="49"/>
      <c r="C12" s="49"/>
      <c r="D12" s="49"/>
      <c r="E12" s="49"/>
      <c r="F12" s="49"/>
      <c r="G12" s="49"/>
      <c r="H12" s="49"/>
      <c r="I12" s="214">
        <f>SUM(MARCH!$E$7)</f>
        <v>0</v>
      </c>
      <c r="J12" s="213"/>
    </row>
    <row r="13" spans="1:10" ht="15.6" customHeight="1" x14ac:dyDescent="0.2">
      <c r="A13" s="49" t="s">
        <v>299</v>
      </c>
      <c r="B13" s="49"/>
      <c r="C13" s="49"/>
      <c r="D13" s="49"/>
      <c r="E13" s="49"/>
      <c r="F13" s="49"/>
      <c r="G13" s="49"/>
      <c r="H13" s="49"/>
      <c r="I13" s="214">
        <f>SUM(MARCH!$F$7)</f>
        <v>0</v>
      </c>
      <c r="J13" s="213"/>
    </row>
    <row r="14" spans="1:10" ht="15.6" customHeight="1" x14ac:dyDescent="0.2">
      <c r="A14" s="49" t="s">
        <v>329</v>
      </c>
      <c r="B14" s="49"/>
      <c r="C14" s="49"/>
      <c r="D14" s="49"/>
      <c r="E14" s="49"/>
      <c r="F14" s="49"/>
      <c r="G14" s="49"/>
      <c r="H14" s="49"/>
      <c r="I14" s="214">
        <f>SUM(MARCH!$L$7:$O$7)</f>
        <v>0</v>
      </c>
      <c r="J14" s="213"/>
    </row>
    <row r="15" spans="1:10" ht="15.6" customHeight="1" x14ac:dyDescent="0.2">
      <c r="A15" s="49"/>
      <c r="B15" s="49" t="s">
        <v>330</v>
      </c>
      <c r="C15" s="49" t="s">
        <v>300</v>
      </c>
      <c r="D15" s="49"/>
      <c r="E15" s="49"/>
      <c r="F15" s="49"/>
      <c r="G15" s="49"/>
      <c r="H15" s="49"/>
      <c r="I15" s="214">
        <f>SUM(MARCH!$Q$7:$R$7)</f>
        <v>0</v>
      </c>
      <c r="J15" s="213"/>
    </row>
    <row r="16" spans="1:10" ht="15.6" customHeight="1" thickBot="1" x14ac:dyDescent="0.25">
      <c r="A16" s="49"/>
      <c r="B16" s="49"/>
      <c r="C16" s="49" t="s">
        <v>301</v>
      </c>
      <c r="D16" s="49"/>
      <c r="E16" s="49"/>
      <c r="F16" s="49"/>
      <c r="G16" s="49"/>
      <c r="H16" s="49"/>
      <c r="I16" s="215">
        <f>SUM(MARCH!$P$7)</f>
        <v>0</v>
      </c>
      <c r="J16" s="213"/>
    </row>
    <row r="17" spans="1:10" ht="15.6" customHeight="1" thickBot="1" x14ac:dyDescent="0.25">
      <c r="A17" s="49"/>
      <c r="B17" s="198" t="s">
        <v>331</v>
      </c>
      <c r="C17" s="49"/>
      <c r="D17" s="49"/>
      <c r="E17" s="49"/>
      <c r="F17" s="49"/>
      <c r="G17" s="49"/>
      <c r="H17" s="49"/>
      <c r="I17" s="198"/>
      <c r="J17" s="199">
        <f>SUM(I9:I16)</f>
        <v>0</v>
      </c>
    </row>
    <row r="18" spans="1:10" ht="15.6" customHeight="1" thickTop="1" thickBot="1" x14ac:dyDescent="0.25">
      <c r="A18" s="49"/>
      <c r="B18" s="198" t="s">
        <v>332</v>
      </c>
      <c r="C18" s="49"/>
      <c r="D18" s="49"/>
      <c r="E18" s="49"/>
      <c r="F18" s="49"/>
      <c r="G18" s="49"/>
      <c r="H18" s="49"/>
      <c r="I18" s="49"/>
      <c r="J18" s="216">
        <f>SUM(J7+J17)</f>
        <v>0</v>
      </c>
    </row>
    <row r="19" spans="1:10" ht="15.6" customHeight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217" t="s">
        <v>244</v>
      </c>
    </row>
    <row r="20" spans="1:10" ht="15.6" customHeight="1" x14ac:dyDescent="0.2">
      <c r="A20" s="49" t="s">
        <v>333</v>
      </c>
      <c r="B20" s="49"/>
      <c r="C20" s="49"/>
      <c r="D20" s="49"/>
      <c r="E20" s="49"/>
      <c r="F20" s="49"/>
      <c r="G20" s="49"/>
      <c r="H20" s="49"/>
      <c r="I20" s="49"/>
      <c r="J20" s="213"/>
    </row>
    <row r="21" spans="1:10" ht="15.6" customHeight="1" thickBot="1" x14ac:dyDescent="0.25">
      <c r="A21" s="49" t="s">
        <v>303</v>
      </c>
      <c r="B21" s="49"/>
      <c r="C21" s="49"/>
      <c r="D21" s="49"/>
      <c r="E21" s="49"/>
      <c r="F21" s="49"/>
      <c r="G21" s="49"/>
      <c r="H21" s="49"/>
      <c r="I21" s="49"/>
      <c r="J21" s="213"/>
    </row>
    <row r="22" spans="1:10" ht="15.6" customHeight="1" x14ac:dyDescent="0.2">
      <c r="A22" s="49" t="s">
        <v>334</v>
      </c>
      <c r="B22" s="49"/>
      <c r="C22" s="49"/>
      <c r="D22" s="49"/>
      <c r="E22" s="49"/>
      <c r="F22" s="49"/>
      <c r="G22" s="49"/>
      <c r="H22" s="210">
        <f>SUM(MARCH!$U$7)</f>
        <v>0</v>
      </c>
      <c r="I22" s="49"/>
      <c r="J22" s="213"/>
    </row>
    <row r="23" spans="1:10" ht="15.6" customHeight="1" x14ac:dyDescent="0.2">
      <c r="A23" s="49" t="s">
        <v>335</v>
      </c>
      <c r="B23" s="49"/>
      <c r="C23" s="49"/>
      <c r="D23" s="49"/>
      <c r="E23" s="49"/>
      <c r="F23" s="49"/>
      <c r="G23" s="49"/>
      <c r="H23" s="218">
        <f>SUM(MARCH!$V$7)</f>
        <v>0</v>
      </c>
      <c r="I23" s="49"/>
      <c r="J23" s="213"/>
    </row>
    <row r="24" spans="1:10" ht="15.6" customHeight="1" thickBot="1" x14ac:dyDescent="0.25">
      <c r="A24" s="49" t="s">
        <v>336</v>
      </c>
      <c r="B24" s="49"/>
      <c r="C24" s="49"/>
      <c r="D24" s="49"/>
      <c r="E24" s="49"/>
      <c r="F24" s="49"/>
      <c r="G24" s="49"/>
      <c r="H24" s="218">
        <f>SUM(MARCH!$W$7:'MARCH'!$X$7)</f>
        <v>0</v>
      </c>
      <c r="I24" s="49"/>
      <c r="J24" s="213"/>
    </row>
    <row r="25" spans="1:10" ht="15.6" customHeight="1" thickBot="1" x14ac:dyDescent="0.25">
      <c r="A25" s="49" t="s">
        <v>337</v>
      </c>
      <c r="B25" s="49"/>
      <c r="C25" s="49"/>
      <c r="D25" s="49"/>
      <c r="E25" s="49"/>
      <c r="F25" s="49"/>
      <c r="G25" s="49"/>
      <c r="H25" s="215">
        <f>SUM(MARCH!$Y$7)</f>
        <v>0</v>
      </c>
      <c r="I25" s="219">
        <f>SUM(H22:H25)</f>
        <v>0</v>
      </c>
      <c r="J25" s="213"/>
    </row>
    <row r="26" spans="1:10" ht="15.6" customHeight="1" x14ac:dyDescent="0.2">
      <c r="A26" s="49" t="s">
        <v>304</v>
      </c>
      <c r="B26" s="49"/>
      <c r="C26" s="49"/>
      <c r="D26" s="49"/>
      <c r="E26" s="49"/>
      <c r="F26" s="49"/>
      <c r="G26" s="49"/>
      <c r="H26" s="49"/>
      <c r="I26" s="214">
        <f>SUM(MARCH!$Z$7)</f>
        <v>0</v>
      </c>
      <c r="J26" s="213"/>
    </row>
    <row r="27" spans="1:10" ht="15.6" customHeight="1" x14ac:dyDescent="0.2">
      <c r="A27" s="49" t="s">
        <v>305</v>
      </c>
      <c r="B27" s="49"/>
      <c r="C27" s="49"/>
      <c r="D27" s="49"/>
      <c r="E27" s="49"/>
      <c r="F27" s="49"/>
      <c r="G27" s="49"/>
      <c r="H27" s="49"/>
      <c r="I27" s="214">
        <f>SUM(MARCH!$AA$7)</f>
        <v>0</v>
      </c>
      <c r="J27" s="213"/>
    </row>
    <row r="28" spans="1:10" ht="15.6" customHeight="1" x14ac:dyDescent="0.2">
      <c r="A28" s="49" t="s">
        <v>338</v>
      </c>
      <c r="B28" s="49"/>
      <c r="C28" s="49"/>
      <c r="D28" s="49"/>
      <c r="E28" s="49"/>
      <c r="F28" s="49"/>
      <c r="G28" s="49"/>
      <c r="H28" s="49"/>
      <c r="I28" s="214">
        <f>SUM(MARCH!$AB$7)</f>
        <v>0</v>
      </c>
      <c r="J28" s="213"/>
    </row>
    <row r="29" spans="1:10" ht="15.6" customHeight="1" x14ac:dyDescent="0.2">
      <c r="A29" s="49" t="s">
        <v>339</v>
      </c>
      <c r="B29" s="49"/>
      <c r="C29" s="49"/>
      <c r="D29" s="49"/>
      <c r="E29" s="49"/>
      <c r="F29" s="49"/>
      <c r="G29" s="49"/>
      <c r="H29" s="49"/>
      <c r="I29" s="214">
        <f>SUM(MARCH!$AC$7)</f>
        <v>0</v>
      </c>
      <c r="J29" s="213"/>
    </row>
    <row r="30" spans="1:10" ht="15.6" customHeight="1" x14ac:dyDescent="0.2">
      <c r="A30" s="49" t="s">
        <v>340</v>
      </c>
      <c r="B30" s="49"/>
      <c r="C30" s="49"/>
      <c r="D30" s="49"/>
      <c r="E30" s="49"/>
      <c r="F30" s="49"/>
      <c r="G30" s="49"/>
      <c r="H30" s="49"/>
      <c r="I30" s="214">
        <f>SUM(MARCH!$AD$7)</f>
        <v>0</v>
      </c>
      <c r="J30" s="213"/>
    </row>
    <row r="31" spans="1:10" ht="15.6" customHeight="1" x14ac:dyDescent="0.2">
      <c r="A31" s="49" t="s">
        <v>341</v>
      </c>
      <c r="B31" s="49"/>
      <c r="C31" s="49"/>
      <c r="D31" s="49"/>
      <c r="E31" s="49"/>
      <c r="F31" s="49"/>
      <c r="G31" s="49"/>
      <c r="H31" s="49"/>
      <c r="I31" s="214">
        <f>SUM(MARCH!$AE$7)</f>
        <v>0</v>
      </c>
      <c r="J31" s="213"/>
    </row>
    <row r="32" spans="1:10" ht="15.6" customHeight="1" x14ac:dyDescent="0.2">
      <c r="A32" s="49" t="s">
        <v>342</v>
      </c>
      <c r="B32" s="49"/>
      <c r="C32" s="49"/>
      <c r="D32" s="49"/>
      <c r="E32" s="49"/>
      <c r="F32" s="49"/>
      <c r="G32" s="49"/>
      <c r="H32" s="49"/>
      <c r="I32" s="214">
        <f>SUM(MARCH!$AF$7)</f>
        <v>0</v>
      </c>
      <c r="J32" s="213"/>
    </row>
    <row r="33" spans="1:10" ht="15.6" customHeight="1" x14ac:dyDescent="0.2">
      <c r="A33" s="49" t="s">
        <v>343</v>
      </c>
      <c r="B33" s="49"/>
      <c r="C33" s="49"/>
      <c r="D33" s="49"/>
      <c r="E33" s="49"/>
      <c r="F33" s="49"/>
      <c r="G33" s="49"/>
      <c r="H33" s="49"/>
      <c r="I33" s="214">
        <f>SUM(MARCH!$AG$7)</f>
        <v>0</v>
      </c>
      <c r="J33" s="213"/>
    </row>
    <row r="34" spans="1:10" ht="15.6" customHeight="1" x14ac:dyDescent="0.2">
      <c r="A34" s="49" t="s">
        <v>344</v>
      </c>
      <c r="B34" s="49"/>
      <c r="C34" s="49"/>
      <c r="D34" s="49"/>
      <c r="E34" s="49"/>
      <c r="F34" s="49"/>
      <c r="G34" s="49"/>
      <c r="H34" s="49"/>
      <c r="I34" s="214">
        <f>SUM(MARCH!$AH$7)</f>
        <v>0</v>
      </c>
      <c r="J34" s="213"/>
    </row>
    <row r="35" spans="1:10" ht="15.6" customHeight="1" x14ac:dyDescent="0.2">
      <c r="A35" s="49" t="s">
        <v>344</v>
      </c>
      <c r="B35" s="49"/>
      <c r="C35" s="49"/>
      <c r="D35" s="49"/>
      <c r="E35" s="49"/>
      <c r="F35" s="49"/>
      <c r="G35" s="49"/>
      <c r="H35" s="49"/>
      <c r="I35" s="220">
        <v>0</v>
      </c>
      <c r="J35" s="213"/>
    </row>
    <row r="36" spans="1:10" ht="15.6" customHeight="1" x14ac:dyDescent="0.2">
      <c r="A36" s="49" t="s">
        <v>345</v>
      </c>
      <c r="B36" s="49"/>
      <c r="C36" s="49"/>
      <c r="D36" s="49"/>
      <c r="E36" s="49"/>
      <c r="F36" s="49"/>
      <c r="G36" s="49"/>
      <c r="H36" s="49"/>
      <c r="I36" s="214">
        <f>SUM(MARCH!$AJ$7)</f>
        <v>0</v>
      </c>
      <c r="J36" s="213"/>
    </row>
    <row r="37" spans="1:10" ht="15.6" customHeight="1" thickBot="1" x14ac:dyDescent="0.25">
      <c r="A37" s="49" t="s">
        <v>346</v>
      </c>
      <c r="B37" s="49"/>
      <c r="C37" s="49"/>
      <c r="D37" s="49"/>
      <c r="E37" s="49"/>
      <c r="F37" s="49"/>
      <c r="G37" s="49"/>
      <c r="H37" s="49"/>
      <c r="I37" s="215">
        <f>SUM(MARCH!$AK$7)</f>
        <v>0</v>
      </c>
      <c r="J37" s="213"/>
    </row>
    <row r="38" spans="1:10" ht="15.6" customHeight="1" thickBot="1" x14ac:dyDescent="0.25">
      <c r="A38" s="221" t="s">
        <v>347</v>
      </c>
      <c r="B38" s="49"/>
      <c r="C38" s="49"/>
      <c r="D38" s="49"/>
      <c r="E38" s="49"/>
      <c r="F38" s="49"/>
      <c r="G38" s="49"/>
      <c r="H38" s="49"/>
      <c r="I38" s="188"/>
      <c r="J38" s="222">
        <f>SUM(I25:I37)</f>
        <v>0</v>
      </c>
    </row>
    <row r="39" spans="1:10" ht="15.6" customHeight="1" thickTop="1" thickBot="1" x14ac:dyDescent="0.25">
      <c r="A39" s="198" t="s">
        <v>306</v>
      </c>
      <c r="B39" s="49"/>
      <c r="C39" s="49"/>
      <c r="D39" s="49"/>
      <c r="E39" s="49"/>
      <c r="F39" s="49"/>
      <c r="G39" s="49"/>
      <c r="H39" s="49"/>
      <c r="I39" s="49"/>
      <c r="J39" s="223">
        <f>SUM(J18-J38)</f>
        <v>0</v>
      </c>
    </row>
    <row r="40" spans="1:10" ht="15.6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</row>
    <row r="41" spans="1:10" ht="15.6" customHeight="1" x14ac:dyDescent="0.2">
      <c r="A41" s="49" t="s">
        <v>348</v>
      </c>
      <c r="B41" s="49"/>
      <c r="C41" s="49"/>
      <c r="D41" s="49"/>
      <c r="E41" s="49"/>
      <c r="F41" s="49"/>
      <c r="G41" s="49"/>
      <c r="H41" s="49"/>
      <c r="I41" s="49"/>
      <c r="J41" s="49"/>
    </row>
    <row r="42" spans="1:10" ht="15.6" customHeight="1" x14ac:dyDescent="0.2">
      <c r="A42" s="49" t="s">
        <v>349</v>
      </c>
      <c r="B42" s="49"/>
      <c r="C42" s="49"/>
      <c r="D42" s="49"/>
      <c r="E42" s="49"/>
      <c r="F42" s="49"/>
      <c r="G42" s="49"/>
      <c r="H42" s="49"/>
      <c r="I42" s="49"/>
      <c r="J42" s="49"/>
    </row>
    <row r="43" spans="1:10" ht="15.6" customHeight="1" x14ac:dyDescent="0.2">
      <c r="A43" s="49" t="s">
        <v>350</v>
      </c>
      <c r="B43" s="49"/>
      <c r="C43" s="49"/>
      <c r="D43" s="49"/>
      <c r="E43" s="49"/>
      <c r="F43" s="49"/>
      <c r="G43" s="49"/>
      <c r="H43" s="49"/>
      <c r="I43" s="524"/>
      <c r="J43" s="525"/>
    </row>
    <row r="44" spans="1:10" ht="15.6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</row>
    <row r="45" spans="1:10" ht="15.6" customHeight="1" x14ac:dyDescent="0.2">
      <c r="A45" s="201"/>
      <c r="B45" s="201"/>
      <c r="C45" s="201" t="s">
        <v>244</v>
      </c>
      <c r="D45" s="201"/>
      <c r="E45" s="49"/>
      <c r="F45" s="49"/>
      <c r="G45" s="49"/>
      <c r="H45" s="201"/>
      <c r="I45" s="201"/>
      <c r="J45" s="201"/>
    </row>
    <row r="46" spans="1:10" ht="15.6" customHeight="1" x14ac:dyDescent="0.2">
      <c r="A46" s="49"/>
      <c r="B46" s="49"/>
      <c r="C46" s="49"/>
      <c r="D46" s="207" t="s">
        <v>351</v>
      </c>
      <c r="E46" s="49"/>
      <c r="F46" s="49"/>
      <c r="G46" s="49"/>
      <c r="H46" s="188"/>
      <c r="I46" s="188"/>
      <c r="J46" s="224" t="s">
        <v>352</v>
      </c>
    </row>
    <row r="47" spans="1:10" ht="15.6" customHeight="1" x14ac:dyDescent="0.2">
      <c r="A47" s="49"/>
      <c r="B47" s="49"/>
      <c r="C47" s="49"/>
      <c r="D47" s="49"/>
      <c r="E47" s="49"/>
      <c r="F47" s="49"/>
      <c r="G47" s="49"/>
      <c r="H47" s="49" t="s">
        <v>244</v>
      </c>
      <c r="I47" s="49"/>
      <c r="J47" s="49"/>
    </row>
    <row r="48" spans="1:10" ht="15.6" customHeight="1" x14ac:dyDescent="0.2">
      <c r="A48" s="208"/>
      <c r="B48" s="49"/>
      <c r="C48" s="49"/>
      <c r="D48" s="49"/>
      <c r="E48" s="49"/>
      <c r="F48" s="49"/>
      <c r="G48" s="49"/>
      <c r="H48" s="49"/>
      <c r="I48" s="49"/>
      <c r="J48" s="49"/>
    </row>
    <row r="49" spans="1:10" ht="15.6" customHeight="1" x14ac:dyDescent="0.2">
      <c r="A49" s="21" t="s">
        <v>353</v>
      </c>
      <c r="B49" s="21"/>
      <c r="C49" s="21" t="s">
        <v>354</v>
      </c>
      <c r="D49" s="49"/>
      <c r="E49" s="49"/>
      <c r="F49" s="49"/>
      <c r="G49" s="49"/>
      <c r="H49" s="49"/>
      <c r="I49" s="49"/>
      <c r="J49" s="49"/>
    </row>
    <row r="50" spans="1:10" ht="15.6" customHeight="1" x14ac:dyDescent="0.2">
      <c r="A50" s="208" t="s">
        <v>355</v>
      </c>
      <c r="B50" s="208"/>
      <c r="C50" s="208"/>
      <c r="D50" s="208"/>
      <c r="E50" s="208"/>
      <c r="F50" s="208"/>
      <c r="G50" s="208"/>
      <c r="H50" s="208"/>
      <c r="I50" s="208"/>
      <c r="J50" s="49"/>
    </row>
    <row r="51" spans="1:10" ht="15.6" customHeight="1" x14ac:dyDescent="0.2">
      <c r="A51" s="208" t="s">
        <v>356</v>
      </c>
      <c r="B51" s="208"/>
      <c r="C51" s="208"/>
      <c r="D51" s="208"/>
      <c r="E51" s="208"/>
      <c r="F51" s="208"/>
      <c r="G51" s="208"/>
      <c r="H51" s="208"/>
      <c r="I51" s="208"/>
      <c r="J51" s="49"/>
    </row>
  </sheetData>
  <sheetProtection algorithmName="SHA-512" hashValue="ZdgRrNftjm8vgFFC0ksjVI5W0IsWBQwnVwXvxfxFetCXA4ZxvyBipEDCHAJq9hwsU+uXr+y9+AieM9Pb9VjkdA==" saltValue="KSqL2ipDVx+5COafTAcguA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M69"/>
  <sheetViews>
    <sheetView showGridLines="0" topLeftCell="A2" workbookViewId="0">
      <selection activeCell="J8" sqref="J8"/>
    </sheetView>
  </sheetViews>
  <sheetFormatPr defaultColWidth="8.85546875" defaultRowHeight="14.45" customHeight="1" x14ac:dyDescent="0.2"/>
  <cols>
    <col min="8" max="10" width="11.7109375" style="255" customWidth="1"/>
    <col min="11" max="13" width="9.140625" style="436"/>
  </cols>
  <sheetData>
    <row r="1" spans="1:13" s="225" customFormat="1" ht="14.45" customHeight="1" x14ac:dyDescent="0.2">
      <c r="A1" s="535" t="str">
        <f>JANUARY!G10</f>
        <v>UNITED STEELWORKERS - LOCAL UNION</v>
      </c>
      <c r="B1" s="535"/>
      <c r="C1" s="535"/>
      <c r="D1" s="535"/>
      <c r="E1" s="535"/>
      <c r="F1" s="535"/>
      <c r="G1" s="535"/>
      <c r="H1" s="535"/>
      <c r="I1" s="535"/>
      <c r="J1" s="535"/>
      <c r="K1" s="306"/>
      <c r="L1" s="306"/>
      <c r="M1" s="306"/>
    </row>
    <row r="2" spans="1:13" s="225" customFormat="1" ht="14.45" customHeight="1" x14ac:dyDescent="0.2">
      <c r="A2" s="536" t="s">
        <v>290</v>
      </c>
      <c r="B2" s="536"/>
      <c r="C2" s="536"/>
      <c r="D2" s="536"/>
      <c r="E2" s="536"/>
      <c r="F2" s="536"/>
      <c r="G2" s="536"/>
      <c r="H2" s="536"/>
      <c r="I2" s="536"/>
      <c r="J2" s="536"/>
      <c r="K2" s="306"/>
      <c r="L2" s="306"/>
      <c r="M2" s="306"/>
    </row>
    <row r="3" spans="1:13" s="225" customFormat="1" ht="14.45" customHeight="1" x14ac:dyDescent="0.2">
      <c r="B3" s="249"/>
      <c r="C3" s="249"/>
      <c r="D3" s="249"/>
      <c r="E3" s="249"/>
      <c r="F3" s="250" t="s">
        <v>374</v>
      </c>
      <c r="G3" s="251">
        <f>JANUARY!E11</f>
        <v>0</v>
      </c>
      <c r="H3" s="280"/>
      <c r="I3" s="280"/>
      <c r="J3" s="280"/>
      <c r="K3" s="306"/>
      <c r="L3" s="306"/>
      <c r="M3" s="306"/>
    </row>
    <row r="4" spans="1:13" s="225" customFormat="1" ht="14.45" customHeight="1" x14ac:dyDescent="0.2">
      <c r="A4" s="247"/>
      <c r="B4" s="247"/>
      <c r="C4" s="247"/>
      <c r="E4" s="248"/>
      <c r="F4" s="248" t="s">
        <v>291</v>
      </c>
      <c r="G4" s="537" t="s">
        <v>367</v>
      </c>
      <c r="H4" s="537"/>
      <c r="I4" s="537"/>
      <c r="J4" s="537"/>
      <c r="K4" s="306"/>
      <c r="L4" s="306"/>
      <c r="M4" s="306"/>
    </row>
    <row r="5" spans="1:13" ht="14.45" customHeight="1" x14ac:dyDescent="0.2">
      <c r="A5" s="225"/>
      <c r="B5" s="225"/>
      <c r="C5" s="225"/>
      <c r="D5" s="225"/>
      <c r="E5" s="538" t="s">
        <v>368</v>
      </c>
      <c r="F5" s="538"/>
      <c r="G5" s="225"/>
      <c r="H5" s="252"/>
      <c r="I5" s="252"/>
      <c r="J5" s="252"/>
      <c r="K5" s="433"/>
      <c r="L5" s="433"/>
      <c r="M5" s="433"/>
    </row>
    <row r="6" spans="1:13" ht="14.45" customHeight="1" x14ac:dyDescent="0.2">
      <c r="A6" s="539" t="s">
        <v>294</v>
      </c>
      <c r="B6" s="539"/>
      <c r="C6" s="539"/>
      <c r="D6" s="539"/>
      <c r="E6" s="539"/>
      <c r="F6" s="539"/>
      <c r="G6" s="539"/>
      <c r="H6" s="539"/>
      <c r="I6" s="539"/>
      <c r="J6" s="539"/>
      <c r="K6" s="433"/>
      <c r="L6" s="433"/>
      <c r="M6" s="433"/>
    </row>
    <row r="7" spans="1:13" ht="14.45" customHeight="1" thickBot="1" x14ac:dyDescent="0.25">
      <c r="A7" s="4"/>
      <c r="B7" s="4"/>
      <c r="C7" s="4"/>
      <c r="D7" s="4"/>
      <c r="E7" s="4"/>
      <c r="F7" s="4"/>
      <c r="G7" s="4"/>
      <c r="H7" s="281"/>
      <c r="I7" s="281"/>
      <c r="J7" s="281"/>
      <c r="K7" s="433"/>
      <c r="L7" s="433"/>
      <c r="M7" s="433"/>
    </row>
    <row r="8" spans="1:13" ht="14.45" customHeight="1" x14ac:dyDescent="0.2">
      <c r="A8" s="225" t="s">
        <v>458</v>
      </c>
      <c r="B8" s="225"/>
      <c r="C8" s="225"/>
      <c r="D8" s="225"/>
      <c r="E8" s="225"/>
      <c r="F8" s="4"/>
      <c r="G8" s="4"/>
      <c r="H8" s="281"/>
      <c r="I8" s="281"/>
      <c r="J8" s="256">
        <f>JanRpt!J7</f>
        <v>0</v>
      </c>
      <c r="K8" s="433"/>
      <c r="L8" s="433"/>
      <c r="M8" s="433"/>
    </row>
    <row r="9" spans="1:13" ht="14.45" customHeight="1" x14ac:dyDescent="0.2">
      <c r="A9" s="225" t="s">
        <v>295</v>
      </c>
      <c r="B9" s="225"/>
      <c r="C9" s="225"/>
      <c r="D9" s="225"/>
      <c r="E9" s="225"/>
      <c r="F9" s="4"/>
      <c r="G9" s="4"/>
      <c r="H9" s="281"/>
      <c r="I9" s="282"/>
      <c r="J9" s="283" t="s">
        <v>244</v>
      </c>
      <c r="K9" s="434" t="s">
        <v>369</v>
      </c>
      <c r="L9" s="434" t="s">
        <v>370</v>
      </c>
      <c r="M9" s="434" t="s">
        <v>371</v>
      </c>
    </row>
    <row r="10" spans="1:13" ht="14.45" customHeight="1" x14ac:dyDescent="0.2">
      <c r="A10" s="225" t="s">
        <v>459</v>
      </c>
      <c r="B10" s="225"/>
      <c r="C10" s="225"/>
      <c r="D10" s="225"/>
      <c r="E10" s="225"/>
      <c r="F10" s="4"/>
      <c r="G10" s="4"/>
      <c r="H10" s="281"/>
      <c r="I10" s="284">
        <f>SUM(K10:M10)</f>
        <v>0</v>
      </c>
      <c r="J10" s="285"/>
      <c r="K10" s="435">
        <f>JanRpt!I9</f>
        <v>0</v>
      </c>
      <c r="L10" s="435">
        <f>FebRpt!I9</f>
        <v>0</v>
      </c>
      <c r="M10" s="435">
        <f>MarRpt!I9</f>
        <v>0</v>
      </c>
    </row>
    <row r="11" spans="1:13" ht="14.45" customHeight="1" x14ac:dyDescent="0.2">
      <c r="A11" s="225" t="s">
        <v>460</v>
      </c>
      <c r="B11" s="225"/>
      <c r="C11" s="225"/>
      <c r="D11" s="225"/>
      <c r="E11" s="225"/>
      <c r="F11" s="4"/>
      <c r="G11" s="4"/>
      <c r="H11" s="281"/>
      <c r="I11" s="286">
        <f t="shared" ref="I11:I17" si="0">SUM(K11:M11)</f>
        <v>0</v>
      </c>
      <c r="J11" s="285"/>
      <c r="K11" s="435">
        <f>JanRpt!I10</f>
        <v>0</v>
      </c>
      <c r="L11" s="435">
        <f>FebRpt!I10</f>
        <v>0</v>
      </c>
      <c r="M11" s="435">
        <f>MarRpt!I10</f>
        <v>0</v>
      </c>
    </row>
    <row r="12" spans="1:13" ht="14.45" customHeight="1" x14ac:dyDescent="0.2">
      <c r="A12" s="225" t="s">
        <v>461</v>
      </c>
      <c r="B12" s="225"/>
      <c r="C12" s="225"/>
      <c r="D12" s="225"/>
      <c r="E12" s="225"/>
      <c r="F12" s="4"/>
      <c r="G12" s="4"/>
      <c r="H12" s="281"/>
      <c r="I12" s="287">
        <f t="shared" si="0"/>
        <v>0</v>
      </c>
      <c r="J12" s="285"/>
      <c r="K12" s="435">
        <f>JanRpt!I11</f>
        <v>0</v>
      </c>
      <c r="L12" s="435">
        <f>FebRpt!I11</f>
        <v>0</v>
      </c>
      <c r="M12" s="435">
        <f>MarRpt!I11</f>
        <v>0</v>
      </c>
    </row>
    <row r="13" spans="1:13" ht="14.45" customHeight="1" x14ac:dyDescent="0.2">
      <c r="A13" s="225" t="s">
        <v>462</v>
      </c>
      <c r="B13" s="225"/>
      <c r="C13" s="225"/>
      <c r="D13" s="225"/>
      <c r="E13" s="225"/>
      <c r="F13" s="4"/>
      <c r="G13" s="4"/>
      <c r="H13" s="281"/>
      <c r="I13" s="287">
        <f t="shared" si="0"/>
        <v>0</v>
      </c>
      <c r="J13" s="285"/>
      <c r="K13" s="435">
        <f>JanRpt!I12</f>
        <v>0</v>
      </c>
      <c r="L13" s="435">
        <f>FebRpt!I12</f>
        <v>0</v>
      </c>
      <c r="M13" s="435">
        <f>MarRpt!I12</f>
        <v>0</v>
      </c>
    </row>
    <row r="14" spans="1:13" ht="14.45" customHeight="1" x14ac:dyDescent="0.2">
      <c r="A14" s="225" t="s">
        <v>463</v>
      </c>
      <c r="B14" s="225"/>
      <c r="C14" s="225"/>
      <c r="D14" s="225"/>
      <c r="E14" s="225"/>
      <c r="F14" s="4"/>
      <c r="G14" s="4"/>
      <c r="H14" s="281"/>
      <c r="I14" s="287">
        <f t="shared" si="0"/>
        <v>0</v>
      </c>
      <c r="J14" s="285"/>
      <c r="K14" s="435">
        <f>JanRpt!I13</f>
        <v>0</v>
      </c>
      <c r="L14" s="435">
        <f>FebRpt!I13</f>
        <v>0</v>
      </c>
      <c r="M14" s="435">
        <f>MarRpt!I13</f>
        <v>0</v>
      </c>
    </row>
    <row r="15" spans="1:13" ht="14.45" customHeight="1" x14ac:dyDescent="0.2">
      <c r="A15" s="225" t="s">
        <v>464</v>
      </c>
      <c r="B15" s="225"/>
      <c r="C15" s="225"/>
      <c r="D15" s="225"/>
      <c r="E15" s="225"/>
      <c r="F15" s="4"/>
      <c r="G15" s="4"/>
      <c r="H15" s="281"/>
      <c r="I15" s="287">
        <f t="shared" si="0"/>
        <v>0</v>
      </c>
      <c r="J15" s="285"/>
      <c r="K15" s="435">
        <f>JanRpt!I14</f>
        <v>0</v>
      </c>
      <c r="L15" s="435">
        <f>FebRpt!I14</f>
        <v>0</v>
      </c>
      <c r="M15" s="435">
        <f>MarRpt!I14</f>
        <v>0</v>
      </c>
    </row>
    <row r="16" spans="1:13" ht="14.45" customHeight="1" x14ac:dyDescent="0.2">
      <c r="A16" s="225"/>
      <c r="B16" s="225"/>
      <c r="C16" s="225" t="s">
        <v>465</v>
      </c>
      <c r="D16" s="225"/>
      <c r="E16" s="225"/>
      <c r="F16" s="4"/>
      <c r="G16" s="4"/>
      <c r="H16" s="281"/>
      <c r="I16" s="287">
        <f t="shared" si="0"/>
        <v>0</v>
      </c>
      <c r="J16" s="285"/>
      <c r="K16" s="435">
        <f>JanRpt!I15</f>
        <v>0</v>
      </c>
      <c r="L16" s="435">
        <f>FebRpt!I15</f>
        <v>0</v>
      </c>
      <c r="M16" s="435">
        <f>MarRpt!I15</f>
        <v>0</v>
      </c>
    </row>
    <row r="17" spans="1:13" ht="14.45" customHeight="1" thickBot="1" x14ac:dyDescent="0.25">
      <c r="A17" s="225"/>
      <c r="B17" s="225"/>
      <c r="C17" s="225" t="s">
        <v>466</v>
      </c>
      <c r="D17" s="225"/>
      <c r="E17" s="225"/>
      <c r="F17" s="4"/>
      <c r="G17" s="4"/>
      <c r="H17" s="281"/>
      <c r="I17" s="288">
        <f t="shared" si="0"/>
        <v>0</v>
      </c>
      <c r="J17" s="285"/>
      <c r="K17" s="435">
        <f>JanRpt!I16</f>
        <v>0</v>
      </c>
      <c r="L17" s="435">
        <f>FebRpt!I16</f>
        <v>0</v>
      </c>
      <c r="M17" s="435">
        <f>MarRpt!I16</f>
        <v>0</v>
      </c>
    </row>
    <row r="18" spans="1:13" ht="14.45" customHeight="1" x14ac:dyDescent="0.2">
      <c r="A18" s="225"/>
      <c r="B18" s="227" t="s">
        <v>467</v>
      </c>
      <c r="C18" s="225"/>
      <c r="D18" s="225"/>
      <c r="E18" s="225"/>
      <c r="F18" s="4"/>
      <c r="G18" s="4"/>
      <c r="H18" s="281"/>
      <c r="I18" s="281"/>
      <c r="J18" s="289">
        <f>SUM(I10:I17)</f>
        <v>0</v>
      </c>
      <c r="K18" s="433" t="s">
        <v>244</v>
      </c>
      <c r="L18" s="433"/>
      <c r="M18" s="433"/>
    </row>
    <row r="19" spans="1:13" ht="14.45" customHeight="1" thickBot="1" x14ac:dyDescent="0.25">
      <c r="A19" s="225"/>
      <c r="B19" s="227" t="s">
        <v>468</v>
      </c>
      <c r="C19" s="225"/>
      <c r="D19" s="225"/>
      <c r="E19" s="225"/>
      <c r="F19" s="4"/>
      <c r="G19" s="4"/>
      <c r="H19" s="281"/>
      <c r="I19" s="281"/>
      <c r="J19" s="290">
        <f>SUM(J8:J18)</f>
        <v>0</v>
      </c>
      <c r="K19" s="433"/>
      <c r="L19" s="433"/>
      <c r="M19" s="433"/>
    </row>
    <row r="20" spans="1:13" ht="14.45" customHeight="1" x14ac:dyDescent="0.2">
      <c r="A20" s="225"/>
      <c r="B20" s="225"/>
      <c r="C20" s="225"/>
      <c r="D20" s="225"/>
      <c r="E20" s="225"/>
      <c r="F20" s="4"/>
      <c r="G20" s="4"/>
      <c r="H20" s="281"/>
      <c r="I20" s="281"/>
      <c r="J20" s="291"/>
      <c r="K20" s="433"/>
      <c r="L20" s="433"/>
      <c r="M20" s="433"/>
    </row>
    <row r="21" spans="1:13" ht="14.45" customHeight="1" x14ac:dyDescent="0.2">
      <c r="A21" s="225"/>
      <c r="B21" s="225" t="s">
        <v>302</v>
      </c>
      <c r="C21" s="225"/>
      <c r="D21" s="225"/>
      <c r="E21" s="225"/>
      <c r="F21" s="4"/>
      <c r="G21" s="4"/>
      <c r="H21" s="281"/>
      <c r="I21" s="281"/>
      <c r="J21" s="285"/>
      <c r="K21" s="433"/>
      <c r="L21" s="433"/>
      <c r="M21" s="433"/>
    </row>
    <row r="22" spans="1:13" ht="14.45" customHeight="1" x14ac:dyDescent="0.2">
      <c r="A22" s="225" t="s">
        <v>303</v>
      </c>
      <c r="B22" s="225"/>
      <c r="C22" s="225"/>
      <c r="D22" s="225"/>
      <c r="E22" s="225"/>
      <c r="F22" s="4"/>
      <c r="G22" s="4"/>
      <c r="H22" s="281"/>
      <c r="I22" s="281"/>
      <c r="J22" s="285"/>
      <c r="K22" s="434" t="s">
        <v>369</v>
      </c>
      <c r="L22" s="434" t="s">
        <v>370</v>
      </c>
      <c r="M22" s="434" t="s">
        <v>371</v>
      </c>
    </row>
    <row r="23" spans="1:13" ht="14.45" customHeight="1" x14ac:dyDescent="0.2">
      <c r="A23" s="225"/>
      <c r="B23" s="225" t="s">
        <v>469</v>
      </c>
      <c r="C23" s="225"/>
      <c r="D23" s="225"/>
      <c r="E23" s="225"/>
      <c r="F23" s="4"/>
      <c r="G23" s="4"/>
      <c r="H23" s="292">
        <f>SUM(K23:M23)</f>
        <v>0</v>
      </c>
      <c r="I23" s="281"/>
      <c r="J23" s="285"/>
      <c r="K23" s="435">
        <f>JanRpt!H22</f>
        <v>0</v>
      </c>
      <c r="L23" s="435">
        <f>FebRpt!H22</f>
        <v>0</v>
      </c>
      <c r="M23" s="435">
        <f>MarRpt!H22</f>
        <v>0</v>
      </c>
    </row>
    <row r="24" spans="1:13" ht="14.45" customHeight="1" x14ac:dyDescent="0.2">
      <c r="A24" s="225"/>
      <c r="B24" s="225" t="s">
        <v>470</v>
      </c>
      <c r="C24" s="225"/>
      <c r="D24" s="225"/>
      <c r="E24" s="225"/>
      <c r="F24" s="4"/>
      <c r="G24" s="4"/>
      <c r="H24" s="293">
        <f>SUM(K24:M24)</f>
        <v>0</v>
      </c>
      <c r="I24" s="281"/>
      <c r="J24" s="285"/>
      <c r="K24" s="435">
        <f>JanRpt!H23</f>
        <v>0</v>
      </c>
      <c r="L24" s="435">
        <f>FebRpt!H23</f>
        <v>0</v>
      </c>
      <c r="M24" s="435">
        <f>MarRpt!H23</f>
        <v>0</v>
      </c>
    </row>
    <row r="25" spans="1:13" ht="14.45" customHeight="1" x14ac:dyDescent="0.2">
      <c r="A25" s="225"/>
      <c r="B25" s="225" t="s">
        <v>471</v>
      </c>
      <c r="C25" s="225"/>
      <c r="D25" s="225"/>
      <c r="E25" s="225"/>
      <c r="F25" s="4"/>
      <c r="G25" s="4"/>
      <c r="H25" s="293">
        <f>SUM(K25:M25)</f>
        <v>0</v>
      </c>
      <c r="I25" s="281"/>
      <c r="J25" s="285"/>
      <c r="K25" s="435">
        <f>JanRpt!H24</f>
        <v>0</v>
      </c>
      <c r="L25" s="435">
        <f>FebRpt!H24</f>
        <v>0</v>
      </c>
      <c r="M25" s="435">
        <f>MarRpt!H24</f>
        <v>0</v>
      </c>
    </row>
    <row r="26" spans="1:13" ht="14.45" customHeight="1" thickBot="1" x14ac:dyDescent="0.25">
      <c r="A26" s="225"/>
      <c r="B26" s="225" t="s">
        <v>472</v>
      </c>
      <c r="C26" s="225"/>
      <c r="D26" s="225"/>
      <c r="E26" s="225"/>
      <c r="F26" s="4"/>
      <c r="G26" s="4"/>
      <c r="H26" s="294">
        <f>SUM(K26:M26)</f>
        <v>0</v>
      </c>
      <c r="I26" s="281"/>
      <c r="J26" s="285"/>
      <c r="K26" s="435">
        <f>JanRpt!H25</f>
        <v>0</v>
      </c>
      <c r="L26" s="435">
        <f>FebRpt!H25</f>
        <v>0</v>
      </c>
      <c r="M26" s="435">
        <f>MarRpt!H25</f>
        <v>0</v>
      </c>
    </row>
    <row r="27" spans="1:13" ht="14.45" customHeight="1" x14ac:dyDescent="0.2">
      <c r="A27" s="225"/>
      <c r="B27" s="227" t="s">
        <v>473</v>
      </c>
      <c r="C27" s="225"/>
      <c r="D27" s="225"/>
      <c r="E27" s="225"/>
      <c r="F27" s="4"/>
      <c r="G27" s="4"/>
      <c r="H27" s="281"/>
      <c r="I27" s="295">
        <f>SUM(H23:H26)</f>
        <v>0</v>
      </c>
      <c r="J27" s="285"/>
      <c r="K27" s="434" t="s">
        <v>369</v>
      </c>
      <c r="L27" s="434" t="s">
        <v>370</v>
      </c>
      <c r="M27" s="434" t="s">
        <v>371</v>
      </c>
    </row>
    <row r="28" spans="1:13" ht="14.45" customHeight="1" x14ac:dyDescent="0.2">
      <c r="A28" s="225" t="s">
        <v>474</v>
      </c>
      <c r="B28" s="225"/>
      <c r="C28" s="225"/>
      <c r="D28" s="225"/>
      <c r="E28" s="225"/>
      <c r="F28" s="4"/>
      <c r="G28" s="4"/>
      <c r="H28" s="281"/>
      <c r="I28" s="296">
        <f>SUM(K28:M28)</f>
        <v>0</v>
      </c>
      <c r="J28" s="285"/>
      <c r="K28" s="435">
        <f>JanRpt!I26</f>
        <v>0</v>
      </c>
      <c r="L28" s="435">
        <f>FebRpt!I26</f>
        <v>0</v>
      </c>
      <c r="M28" s="435">
        <f>MarRpt!I26</f>
        <v>0</v>
      </c>
    </row>
    <row r="29" spans="1:13" ht="14.45" customHeight="1" x14ac:dyDescent="0.2">
      <c r="A29" s="225" t="s">
        <v>475</v>
      </c>
      <c r="B29" s="225"/>
      <c r="C29" s="225"/>
      <c r="D29" s="225"/>
      <c r="E29" s="225"/>
      <c r="F29" s="4"/>
      <c r="G29" s="4"/>
      <c r="H29" s="281"/>
      <c r="I29" s="296">
        <f t="shared" ref="I29:I39" si="1">SUM(K29:M29)</f>
        <v>0</v>
      </c>
      <c r="J29" s="285"/>
      <c r="K29" s="435">
        <f>JanRpt!I27</f>
        <v>0</v>
      </c>
      <c r="L29" s="435">
        <f>FebRpt!I27</f>
        <v>0</v>
      </c>
      <c r="M29" s="435">
        <f>MarRpt!I27</f>
        <v>0</v>
      </c>
    </row>
    <row r="30" spans="1:13" ht="14.45" customHeight="1" x14ac:dyDescent="0.2">
      <c r="A30" s="225" t="s">
        <v>476</v>
      </c>
      <c r="B30" s="225"/>
      <c r="C30" s="225"/>
      <c r="D30" s="225"/>
      <c r="E30" s="225"/>
      <c r="F30" s="4"/>
      <c r="G30" s="4"/>
      <c r="H30" s="281"/>
      <c r="I30" s="296">
        <f t="shared" si="1"/>
        <v>0</v>
      </c>
      <c r="J30" s="285"/>
      <c r="K30" s="435">
        <f>JanRpt!I28</f>
        <v>0</v>
      </c>
      <c r="L30" s="435">
        <f>FebRpt!I28</f>
        <v>0</v>
      </c>
      <c r="M30" s="435">
        <f>MarRpt!I28</f>
        <v>0</v>
      </c>
    </row>
    <row r="31" spans="1:13" ht="14.45" customHeight="1" x14ac:dyDescent="0.2">
      <c r="A31" s="225" t="s">
        <v>477</v>
      </c>
      <c r="B31" s="225"/>
      <c r="C31" s="225"/>
      <c r="D31" s="225"/>
      <c r="E31" s="225"/>
      <c r="F31" s="4"/>
      <c r="G31" s="4"/>
      <c r="H31" s="281"/>
      <c r="I31" s="296">
        <f t="shared" si="1"/>
        <v>0</v>
      </c>
      <c r="J31" s="285"/>
      <c r="K31" s="435">
        <f>JanRpt!I29</f>
        <v>0</v>
      </c>
      <c r="L31" s="435">
        <f>FebRpt!I29</f>
        <v>0</v>
      </c>
      <c r="M31" s="435">
        <f>MarRpt!I29</f>
        <v>0</v>
      </c>
    </row>
    <row r="32" spans="1:13" ht="14.45" customHeight="1" x14ac:dyDescent="0.2">
      <c r="A32" s="225" t="s">
        <v>478</v>
      </c>
      <c r="B32" s="225"/>
      <c r="C32" s="225"/>
      <c r="D32" s="225"/>
      <c r="E32" s="225"/>
      <c r="F32" s="4"/>
      <c r="G32" s="4"/>
      <c r="H32" s="281"/>
      <c r="I32" s="296">
        <f t="shared" si="1"/>
        <v>0</v>
      </c>
      <c r="J32" s="285"/>
      <c r="K32" s="435">
        <f>JanRpt!I30</f>
        <v>0</v>
      </c>
      <c r="L32" s="435">
        <f>FebRpt!I30</f>
        <v>0</v>
      </c>
      <c r="M32" s="435">
        <f>MarRpt!I30</f>
        <v>0</v>
      </c>
    </row>
    <row r="33" spans="1:13" ht="14.45" customHeight="1" x14ac:dyDescent="0.2">
      <c r="A33" s="225" t="s">
        <v>479</v>
      </c>
      <c r="B33" s="225"/>
      <c r="C33" s="225"/>
      <c r="D33" s="225"/>
      <c r="E33" s="225"/>
      <c r="F33" s="4"/>
      <c r="G33" s="4"/>
      <c r="H33" s="281"/>
      <c r="I33" s="296">
        <f t="shared" si="1"/>
        <v>0</v>
      </c>
      <c r="J33" s="285"/>
      <c r="K33" s="435">
        <f>JanRpt!I31</f>
        <v>0</v>
      </c>
      <c r="L33" s="435">
        <f>FebRpt!I31</f>
        <v>0</v>
      </c>
      <c r="M33" s="435">
        <f>MarRpt!I31</f>
        <v>0</v>
      </c>
    </row>
    <row r="34" spans="1:13" ht="14.45" customHeight="1" x14ac:dyDescent="0.2">
      <c r="A34" s="225" t="s">
        <v>480</v>
      </c>
      <c r="B34" s="225"/>
      <c r="C34" s="225"/>
      <c r="D34" s="225"/>
      <c r="E34" s="225"/>
      <c r="F34" s="4"/>
      <c r="G34" s="4"/>
      <c r="H34" s="281"/>
      <c r="I34" s="296">
        <f t="shared" si="1"/>
        <v>0</v>
      </c>
      <c r="J34" s="285"/>
      <c r="K34" s="435">
        <f>JanRpt!I32</f>
        <v>0</v>
      </c>
      <c r="L34" s="435">
        <f>FebRpt!I32</f>
        <v>0</v>
      </c>
      <c r="M34" s="435">
        <f>MarRpt!I32</f>
        <v>0</v>
      </c>
    </row>
    <row r="35" spans="1:13" ht="14.45" customHeight="1" x14ac:dyDescent="0.2">
      <c r="A35" s="225" t="s">
        <v>481</v>
      </c>
      <c r="B35" s="225"/>
      <c r="C35" s="225"/>
      <c r="D35" s="225"/>
      <c r="E35" s="225"/>
      <c r="F35" s="4"/>
      <c r="G35" s="4"/>
      <c r="H35" s="281"/>
      <c r="I35" s="296">
        <f t="shared" si="1"/>
        <v>0</v>
      </c>
      <c r="J35" s="285"/>
      <c r="K35" s="435">
        <f>JanRpt!I33</f>
        <v>0</v>
      </c>
      <c r="L35" s="435">
        <f>FebRpt!I33</f>
        <v>0</v>
      </c>
      <c r="M35" s="435">
        <f>MarRpt!I33</f>
        <v>0</v>
      </c>
    </row>
    <row r="36" spans="1:13" ht="14.45" customHeight="1" x14ac:dyDescent="0.2">
      <c r="A36" s="225" t="s">
        <v>482</v>
      </c>
      <c r="B36" s="225"/>
      <c r="C36" s="225"/>
      <c r="D36" s="225"/>
      <c r="E36" s="225"/>
      <c r="F36" s="4"/>
      <c r="G36" s="4"/>
      <c r="H36" s="281"/>
      <c r="I36" s="296">
        <f t="shared" si="1"/>
        <v>0</v>
      </c>
      <c r="J36" s="285"/>
      <c r="K36" s="435">
        <f>JanRpt!I34</f>
        <v>0</v>
      </c>
      <c r="L36" s="435">
        <f>FebRpt!I34</f>
        <v>0</v>
      </c>
      <c r="M36" s="435">
        <f>MarRpt!I34</f>
        <v>0</v>
      </c>
    </row>
    <row r="37" spans="1:13" ht="14.45" customHeight="1" x14ac:dyDescent="0.2">
      <c r="A37" s="225" t="s">
        <v>482</v>
      </c>
      <c r="B37" s="225"/>
      <c r="C37" s="225"/>
      <c r="D37" s="225"/>
      <c r="E37" s="225"/>
      <c r="F37" s="4"/>
      <c r="G37" s="4"/>
      <c r="H37" s="281"/>
      <c r="I37" s="296">
        <f t="shared" si="1"/>
        <v>0</v>
      </c>
      <c r="J37" s="285"/>
      <c r="K37" s="435">
        <f>JanRpt!I35</f>
        <v>0</v>
      </c>
      <c r="L37" s="435">
        <f>FebRpt!I35</f>
        <v>0</v>
      </c>
      <c r="M37" s="435">
        <f>MarRpt!I35</f>
        <v>0</v>
      </c>
    </row>
    <row r="38" spans="1:13" ht="14.45" customHeight="1" x14ac:dyDescent="0.2">
      <c r="A38" s="225" t="s">
        <v>483</v>
      </c>
      <c r="B38" s="225"/>
      <c r="C38" s="225"/>
      <c r="D38" s="225"/>
      <c r="E38" s="225"/>
      <c r="F38" s="226"/>
      <c r="G38" s="4"/>
      <c r="H38" s="281"/>
      <c r="I38" s="296">
        <f t="shared" si="1"/>
        <v>0</v>
      </c>
      <c r="J38" s="285"/>
      <c r="K38" s="435">
        <f>JanRpt!I36</f>
        <v>0</v>
      </c>
      <c r="L38" s="435">
        <f>FebRpt!I36</f>
        <v>0</v>
      </c>
      <c r="M38" s="435">
        <f>MarRpt!I36</f>
        <v>0</v>
      </c>
    </row>
    <row r="39" spans="1:13" ht="14.45" customHeight="1" thickBot="1" x14ac:dyDescent="0.25">
      <c r="A39" s="225" t="s">
        <v>484</v>
      </c>
      <c r="B39" s="225"/>
      <c r="C39" s="225"/>
      <c r="D39" s="225"/>
      <c r="E39" s="225"/>
      <c r="F39" s="4"/>
      <c r="G39" s="4"/>
      <c r="H39" s="281"/>
      <c r="I39" s="288">
        <f t="shared" si="1"/>
        <v>0</v>
      </c>
      <c r="J39" s="285"/>
      <c r="K39" s="435">
        <f>JanRpt!I37</f>
        <v>0</v>
      </c>
      <c r="L39" s="435">
        <f>FebRpt!I37</f>
        <v>0</v>
      </c>
      <c r="M39" s="435">
        <f>MarRpt!I37</f>
        <v>0</v>
      </c>
    </row>
    <row r="40" spans="1:13" ht="14.45" customHeight="1" thickBot="1" x14ac:dyDescent="0.25">
      <c r="A40" s="225"/>
      <c r="B40" s="225"/>
      <c r="C40" s="225"/>
      <c r="D40" s="225"/>
      <c r="E40" s="225"/>
      <c r="F40" s="4"/>
      <c r="G40" s="4"/>
      <c r="H40" s="281"/>
      <c r="I40" s="281"/>
      <c r="J40" s="297"/>
      <c r="K40" s="433"/>
      <c r="L40" s="433"/>
      <c r="M40" s="433"/>
    </row>
    <row r="41" spans="1:13" ht="14.45" customHeight="1" thickTop="1" x14ac:dyDescent="0.2">
      <c r="A41" s="225"/>
      <c r="B41" s="227" t="s">
        <v>485</v>
      </c>
      <c r="C41" s="225"/>
      <c r="D41" s="225"/>
      <c r="E41" s="225"/>
      <c r="F41" s="4"/>
      <c r="G41" s="4"/>
      <c r="H41" s="281"/>
      <c r="I41" s="281"/>
      <c r="J41" s="298">
        <f>SUM(I27:I39)</f>
        <v>0</v>
      </c>
      <c r="K41" s="433"/>
      <c r="L41" s="433"/>
      <c r="M41" s="433"/>
    </row>
    <row r="42" spans="1:13" ht="14.45" customHeight="1" thickBot="1" x14ac:dyDescent="0.25">
      <c r="A42" s="227" t="s">
        <v>486</v>
      </c>
      <c r="B42" s="225"/>
      <c r="C42" s="225"/>
      <c r="D42" s="225"/>
      <c r="E42" s="225"/>
      <c r="F42" s="4"/>
      <c r="G42" s="4"/>
      <c r="H42" s="281"/>
      <c r="I42" s="281"/>
      <c r="J42" s="299">
        <f>SUM(J19-J41)</f>
        <v>0</v>
      </c>
      <c r="K42" s="433" t="s">
        <v>244</v>
      </c>
      <c r="L42" s="433"/>
      <c r="M42" s="433"/>
    </row>
    <row r="43" spans="1:13" ht="14.45" customHeight="1" thickTop="1" x14ac:dyDescent="0.2">
      <c r="A43" s="4"/>
      <c r="B43" s="4"/>
      <c r="C43" s="4"/>
      <c r="D43" s="4"/>
      <c r="E43" s="4"/>
      <c r="F43" s="4"/>
      <c r="G43" s="4"/>
      <c r="H43" s="281"/>
      <c r="I43" s="281"/>
      <c r="J43" s="300"/>
      <c r="K43" s="433"/>
      <c r="L43" s="433"/>
      <c r="M43" s="433"/>
    </row>
    <row r="44" spans="1:13" ht="14.45" customHeight="1" x14ac:dyDescent="0.2">
      <c r="A44" s="534" t="s">
        <v>307</v>
      </c>
      <c r="B44" s="534"/>
      <c r="C44" s="534"/>
      <c r="D44" s="534"/>
      <c r="E44" s="534"/>
      <c r="F44" s="534"/>
      <c r="G44" s="534"/>
      <c r="H44" s="534"/>
      <c r="I44" s="534"/>
      <c r="J44" s="534"/>
      <c r="K44" s="433"/>
      <c r="L44" s="433"/>
      <c r="M44" s="433"/>
    </row>
    <row r="45" spans="1:13" ht="14.45" customHeight="1" x14ac:dyDescent="0.2">
      <c r="A45" s="225"/>
      <c r="B45" s="225"/>
      <c r="C45" s="225"/>
      <c r="D45" s="225"/>
      <c r="E45" s="225"/>
      <c r="F45" s="4"/>
      <c r="G45" s="4"/>
      <c r="H45" s="281"/>
      <c r="I45" s="281"/>
      <c r="J45" s="281"/>
      <c r="K45" s="433"/>
      <c r="L45" s="433"/>
      <c r="M45" s="433"/>
    </row>
    <row r="46" spans="1:13" ht="14.45" customHeight="1" x14ac:dyDescent="0.2">
      <c r="A46" s="225" t="s">
        <v>308</v>
      </c>
      <c r="B46" s="225"/>
      <c r="C46" s="372" t="s">
        <v>436</v>
      </c>
      <c r="D46" s="225" t="s">
        <v>309</v>
      </c>
      <c r="E46" s="225"/>
      <c r="F46" s="550">
        <f>MARCH!$O$481</f>
        <v>0</v>
      </c>
      <c r="G46" s="551"/>
      <c r="H46" s="281"/>
      <c r="I46" s="281"/>
      <c r="J46" s="281"/>
      <c r="K46" s="433"/>
      <c r="L46" s="433"/>
      <c r="M46" s="433"/>
    </row>
    <row r="47" spans="1:13" ht="14.45" customHeight="1" x14ac:dyDescent="0.2">
      <c r="A47" s="225" t="s">
        <v>310</v>
      </c>
      <c r="B47" s="225"/>
      <c r="C47" s="225"/>
      <c r="D47" s="225"/>
      <c r="E47" s="225"/>
      <c r="F47" s="552">
        <f>MARCH!O482</f>
        <v>0</v>
      </c>
      <c r="G47" s="553"/>
      <c r="H47" s="281"/>
      <c r="I47" s="281"/>
      <c r="J47" s="281"/>
      <c r="K47" s="433"/>
      <c r="L47" s="433"/>
      <c r="M47" s="433"/>
    </row>
    <row r="48" spans="1:13" ht="14.45" customHeight="1" x14ac:dyDescent="0.2">
      <c r="A48" s="225" t="s">
        <v>311</v>
      </c>
      <c r="B48" s="225"/>
      <c r="C48" s="225"/>
      <c r="D48" s="225"/>
      <c r="E48" s="225"/>
      <c r="F48" s="554">
        <f>SUM(F46:F47)</f>
        <v>0</v>
      </c>
      <c r="G48" s="555"/>
      <c r="H48" s="281"/>
      <c r="I48" s="281"/>
      <c r="J48" s="281"/>
      <c r="K48" s="433"/>
      <c r="L48" s="433"/>
      <c r="M48" s="433"/>
    </row>
    <row r="49" spans="1:13" ht="14.45" customHeight="1" x14ac:dyDescent="0.2">
      <c r="A49" s="225" t="s">
        <v>312</v>
      </c>
      <c r="B49" s="225"/>
      <c r="C49" s="225"/>
      <c r="D49" s="225"/>
      <c r="E49" s="225"/>
      <c r="F49" s="556">
        <f>MARCH!O483</f>
        <v>0</v>
      </c>
      <c r="G49" s="557"/>
      <c r="H49" s="281"/>
      <c r="I49" s="281"/>
      <c r="J49" s="281"/>
      <c r="K49" s="433"/>
      <c r="L49" s="433"/>
      <c r="M49" s="433"/>
    </row>
    <row r="50" spans="1:13" ht="14.45" customHeight="1" x14ac:dyDescent="0.2">
      <c r="A50" s="225"/>
      <c r="B50" s="225"/>
      <c r="C50" s="225"/>
      <c r="D50" s="225" t="s">
        <v>313</v>
      </c>
      <c r="E50" s="225"/>
      <c r="F50" s="228"/>
      <c r="G50" s="228"/>
      <c r="H50" s="540">
        <f>SUM(F48)-SUM(F49)</f>
        <v>0</v>
      </c>
      <c r="I50" s="541"/>
      <c r="J50" s="542"/>
      <c r="K50" s="433"/>
      <c r="L50" s="433"/>
      <c r="M50" s="433"/>
    </row>
    <row r="51" spans="1:13" ht="14.45" customHeight="1" x14ac:dyDescent="0.2">
      <c r="A51" s="225"/>
      <c r="B51" s="225"/>
      <c r="C51" s="225"/>
      <c r="D51" s="225" t="s">
        <v>314</v>
      </c>
      <c r="E51" s="225"/>
      <c r="F51" s="4"/>
      <c r="G51" s="4"/>
      <c r="H51" s="543">
        <f>MARCH!$U$479</f>
        <v>0</v>
      </c>
      <c r="I51" s="544"/>
      <c r="J51" s="545"/>
      <c r="K51" s="433"/>
      <c r="L51" s="433"/>
      <c r="M51" s="433"/>
    </row>
    <row r="52" spans="1:13" ht="14.45" customHeight="1" x14ac:dyDescent="0.2">
      <c r="A52" s="225"/>
      <c r="B52" s="225"/>
      <c r="C52" s="225"/>
      <c r="D52" s="225" t="s">
        <v>315</v>
      </c>
      <c r="E52" s="225"/>
      <c r="F52" s="4"/>
      <c r="G52" s="4"/>
      <c r="H52" s="543">
        <f>MARCH!$U$489+MARCH!$U$499+MARCH!$U$509+MARCH!$Z$479+MARCH!$Z$489+MARCH!$Z$499+MARCH!$Z$509+MARCH!AE479+MARCH!AE489+MARCH!AE499+MARCH!AE509</f>
        <v>0</v>
      </c>
      <c r="I52" s="544"/>
      <c r="J52" s="545"/>
      <c r="K52" s="433"/>
      <c r="L52" s="433"/>
      <c r="M52" s="433"/>
    </row>
    <row r="53" spans="1:13" ht="14.45" customHeight="1" x14ac:dyDescent="0.2">
      <c r="A53" s="225"/>
      <c r="B53" s="225"/>
      <c r="C53" s="225"/>
      <c r="D53" s="227" t="s">
        <v>316</v>
      </c>
      <c r="E53" s="225"/>
      <c r="F53" s="4"/>
      <c r="G53" s="4"/>
      <c r="H53" s="546">
        <f>SUM(H50:J52)</f>
        <v>0</v>
      </c>
      <c r="I53" s="547"/>
      <c r="J53" s="548"/>
      <c r="K53" s="433"/>
      <c r="L53" s="433"/>
      <c r="M53" s="433"/>
    </row>
    <row r="54" spans="1:13" ht="14.45" customHeight="1" x14ac:dyDescent="0.2">
      <c r="A54" s="229"/>
      <c r="B54" s="230" t="s">
        <v>489</v>
      </c>
      <c r="C54" s="229"/>
      <c r="D54" s="229"/>
      <c r="E54" s="229"/>
      <c r="F54" s="229"/>
      <c r="G54" s="229"/>
      <c r="H54" s="549" t="s">
        <v>317</v>
      </c>
      <c r="I54" s="549"/>
      <c r="J54" s="549"/>
      <c r="K54" s="433"/>
      <c r="L54" s="433"/>
      <c r="M54" s="433"/>
    </row>
    <row r="55" spans="1:13" ht="14.45" customHeight="1" x14ac:dyDescent="0.2">
      <c r="A55" s="534" t="s">
        <v>318</v>
      </c>
      <c r="B55" s="534"/>
      <c r="C55" s="534"/>
      <c r="D55" s="534"/>
      <c r="E55" s="534"/>
      <c r="F55" s="534"/>
      <c r="G55" s="534"/>
      <c r="H55" s="534"/>
      <c r="I55" s="534"/>
      <c r="J55" s="534"/>
      <c r="K55" s="433"/>
      <c r="L55" s="433"/>
      <c r="M55" s="433"/>
    </row>
    <row r="56" spans="1:13" ht="14.45" customHeight="1" x14ac:dyDescent="0.2">
      <c r="A56" s="231"/>
      <c r="B56" s="231"/>
      <c r="C56" s="231"/>
      <c r="D56" s="231"/>
      <c r="E56" s="231"/>
      <c r="F56" s="231"/>
      <c r="G56" s="231"/>
      <c r="H56" s="301"/>
      <c r="I56" s="301"/>
      <c r="J56" s="301"/>
      <c r="K56" s="433"/>
      <c r="L56" s="433"/>
      <c r="M56" s="433"/>
    </row>
    <row r="57" spans="1:13" ht="14.45" customHeight="1" x14ac:dyDescent="0.2">
      <c r="A57" s="232"/>
      <c r="B57" s="232"/>
      <c r="C57" s="232"/>
      <c r="D57" s="232"/>
      <c r="E57" s="232"/>
      <c r="F57" s="232"/>
      <c r="G57" s="232"/>
      <c r="H57" s="302"/>
      <c r="I57" s="302"/>
      <c r="J57" s="302"/>
      <c r="K57" s="433"/>
      <c r="L57" s="433"/>
      <c r="M57" s="433"/>
    </row>
    <row r="58" spans="1:13" ht="14.45" customHeight="1" x14ac:dyDescent="0.2">
      <c r="A58" s="232"/>
      <c r="B58" s="232"/>
      <c r="C58" s="232"/>
      <c r="D58" s="232"/>
      <c r="E58" s="232"/>
      <c r="F58" s="232"/>
      <c r="G58" s="232"/>
      <c r="H58" s="302"/>
      <c r="I58" s="302"/>
      <c r="J58" s="302"/>
      <c r="K58" s="433"/>
      <c r="L58" s="433"/>
      <c r="M58" s="433"/>
    </row>
    <row r="59" spans="1:13" ht="14.45" customHeight="1" x14ac:dyDescent="0.2">
      <c r="A59" s="231"/>
      <c r="B59" s="232"/>
      <c r="C59" s="232"/>
      <c r="D59" s="232"/>
      <c r="E59" s="232"/>
      <c r="F59" s="232"/>
      <c r="G59" s="232"/>
      <c r="H59" s="302"/>
      <c r="I59" s="302"/>
      <c r="J59" s="302"/>
      <c r="K59" s="433"/>
      <c r="L59" s="433"/>
      <c r="M59" s="433"/>
    </row>
    <row r="60" spans="1:13" ht="14.45" customHeight="1" thickBot="1" x14ac:dyDescent="0.25">
      <c r="A60" s="233"/>
      <c r="B60" s="233"/>
      <c r="C60" s="233"/>
      <c r="D60" s="233"/>
      <c r="E60" s="233"/>
      <c r="F60" s="233"/>
      <c r="G60" s="233"/>
      <c r="H60" s="303"/>
      <c r="I60" s="303"/>
      <c r="J60" s="303"/>
      <c r="K60" s="433"/>
      <c r="L60" s="433"/>
      <c r="M60" s="433"/>
    </row>
    <row r="61" spans="1:13" ht="14.45" customHeight="1" x14ac:dyDescent="0.2">
      <c r="A61" s="559" t="s">
        <v>319</v>
      </c>
      <c r="B61" s="559"/>
      <c r="C61" s="559"/>
      <c r="D61" s="559"/>
      <c r="E61" s="559"/>
      <c r="F61" s="559"/>
      <c r="G61" s="559"/>
      <c r="H61" s="559"/>
      <c r="I61" s="559"/>
      <c r="J61" s="559"/>
      <c r="K61" s="433"/>
      <c r="L61" s="433"/>
      <c r="M61" s="433"/>
    </row>
    <row r="62" spans="1:13" ht="14.45" customHeight="1" x14ac:dyDescent="0.2">
      <c r="A62" s="225"/>
      <c r="B62" s="225"/>
      <c r="C62" s="225"/>
      <c r="D62" s="225"/>
      <c r="E62" s="225"/>
      <c r="F62" s="225"/>
      <c r="G62" s="225"/>
      <c r="H62" s="252"/>
      <c r="I62" s="252"/>
      <c r="J62" s="252"/>
      <c r="K62" s="433"/>
      <c r="L62" s="433"/>
      <c r="M62" s="433"/>
    </row>
    <row r="63" spans="1:13" ht="14.45" customHeight="1" x14ac:dyDescent="0.2">
      <c r="A63" s="558"/>
      <c r="B63" s="558"/>
      <c r="C63" s="558"/>
      <c r="D63" s="234" t="s">
        <v>320</v>
      </c>
      <c r="E63" s="225"/>
      <c r="F63" s="225"/>
      <c r="G63" s="558"/>
      <c r="H63" s="558"/>
      <c r="I63" s="558"/>
      <c r="J63" s="304" t="s">
        <v>320</v>
      </c>
      <c r="K63" s="433"/>
      <c r="L63" s="433"/>
      <c r="M63" s="433"/>
    </row>
    <row r="64" spans="1:13" ht="14.45" customHeight="1" x14ac:dyDescent="0.2">
      <c r="A64" s="225"/>
      <c r="B64" s="225"/>
      <c r="C64" s="225"/>
      <c r="D64" s="225"/>
      <c r="E64" s="225"/>
      <c r="F64" s="225"/>
      <c r="G64" s="225"/>
      <c r="H64" s="252"/>
      <c r="I64" s="252"/>
      <c r="J64" s="252"/>
      <c r="K64" s="433"/>
      <c r="L64" s="433"/>
      <c r="M64" s="433"/>
    </row>
    <row r="65" spans="1:13" ht="14.45" customHeight="1" x14ac:dyDescent="0.2">
      <c r="A65" s="558"/>
      <c r="B65" s="558"/>
      <c r="C65" s="558"/>
      <c r="D65" s="234" t="s">
        <v>19</v>
      </c>
      <c r="E65" s="225"/>
      <c r="F65" s="225"/>
      <c r="G65" s="558"/>
      <c r="H65" s="558"/>
      <c r="I65" s="558"/>
      <c r="J65" s="304" t="s">
        <v>320</v>
      </c>
      <c r="K65" s="433"/>
      <c r="L65" s="433"/>
      <c r="M65" s="433"/>
    </row>
    <row r="66" spans="1:13" ht="14.45" customHeight="1" thickBot="1" x14ac:dyDescent="0.25">
      <c r="A66" s="235"/>
      <c r="B66" s="235"/>
      <c r="C66" s="235"/>
      <c r="D66" s="235"/>
      <c r="E66" s="235"/>
      <c r="F66" s="235"/>
      <c r="G66" s="235"/>
      <c r="H66" s="305"/>
      <c r="I66" s="305"/>
      <c r="J66" s="305"/>
      <c r="K66" s="433"/>
      <c r="L66" s="433"/>
      <c r="M66" s="433"/>
    </row>
    <row r="67" spans="1:13" ht="14.45" customHeight="1" x14ac:dyDescent="0.2">
      <c r="A67" s="225"/>
      <c r="B67" s="225"/>
      <c r="C67" s="225"/>
      <c r="D67" s="225"/>
      <c r="E67" s="225"/>
      <c r="F67" s="225"/>
      <c r="G67" s="225"/>
      <c r="H67" s="252"/>
      <c r="I67" s="252"/>
      <c r="J67" s="306" t="s">
        <v>457</v>
      </c>
      <c r="K67" s="433"/>
      <c r="L67" s="433"/>
      <c r="M67" s="433"/>
    </row>
    <row r="68" spans="1:13" ht="14.45" customHeight="1" x14ac:dyDescent="0.2">
      <c r="A68" s="227" t="s">
        <v>321</v>
      </c>
      <c r="B68" s="225"/>
      <c r="C68" s="225"/>
      <c r="D68" s="225"/>
      <c r="E68" s="225"/>
      <c r="F68" s="225"/>
      <c r="G68" s="225"/>
      <c r="H68" s="252"/>
      <c r="I68" s="252"/>
      <c r="J68" s="252"/>
      <c r="K68" s="433"/>
      <c r="L68" s="433"/>
      <c r="M68" s="433"/>
    </row>
    <row r="69" spans="1:13" ht="14.45" customHeight="1" x14ac:dyDescent="0.2">
      <c r="A69" s="227" t="s">
        <v>322</v>
      </c>
      <c r="B69" s="227"/>
      <c r="C69" s="227"/>
      <c r="D69" s="227"/>
      <c r="E69" s="227"/>
      <c r="F69" s="227"/>
      <c r="G69" s="225"/>
      <c r="H69" s="252"/>
      <c r="I69" s="252"/>
      <c r="J69" s="252"/>
      <c r="K69" s="433"/>
      <c r="L69" s="433"/>
      <c r="M69" s="433"/>
    </row>
  </sheetData>
  <sheetProtection algorithmName="SHA-512" hashValue="ghdMl74Hu47N45tcndrFhYnCASPmGSMrQWA2PZ98b6v7ZVGw7ZX6vV1C4iG8xt8NegZhlOfTCq/f0OW69tOC4g==" saltValue="ADcBbvo/O55fvpQth5eBUw==" spinCount="100000" sheet="1" objects="1" scenarios="1" formatColumns="0" formatRows="0"/>
  <mergeCells count="21">
    <mergeCell ref="A63:C63"/>
    <mergeCell ref="G63:I63"/>
    <mergeCell ref="G65:I65"/>
    <mergeCell ref="A65:C65"/>
    <mergeCell ref="A61:J61"/>
    <mergeCell ref="A55:J55"/>
    <mergeCell ref="A1:J1"/>
    <mergeCell ref="A2:J2"/>
    <mergeCell ref="G4:J4"/>
    <mergeCell ref="E5:F5"/>
    <mergeCell ref="A6:J6"/>
    <mergeCell ref="H50:J50"/>
    <mergeCell ref="H51:J51"/>
    <mergeCell ref="H52:J52"/>
    <mergeCell ref="H53:J53"/>
    <mergeCell ref="H54:J54"/>
    <mergeCell ref="A44:J44"/>
    <mergeCell ref="F46:G46"/>
    <mergeCell ref="F47:G47"/>
    <mergeCell ref="F48:G48"/>
    <mergeCell ref="F49:G49"/>
  </mergeCells>
  <printOptions horizontalCentered="1" verticalCentered="1"/>
  <pageMargins left="0" right="0" top="0" bottom="0" header="0.3" footer="0.3"/>
  <pageSetup paperSize="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HK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9" customWidth="1"/>
    <col min="2" max="6" width="9.140625" style="49" customWidth="1"/>
    <col min="7" max="7" width="9.140625" style="145" customWidth="1"/>
    <col min="8" max="8" width="32.85546875" style="49" customWidth="1"/>
    <col min="9" max="34" width="9.140625" style="49" customWidth="1"/>
    <col min="35" max="35" width="37" style="49" customWidth="1"/>
    <col min="36" max="37" width="9.140625" style="49" customWidth="1"/>
    <col min="38" max="38" width="2.5703125" style="49" customWidth="1"/>
    <col min="39" max="16384" width="9.140625" style="49"/>
  </cols>
  <sheetData>
    <row r="1" spans="1:219" ht="12.75" customHeight="1" x14ac:dyDescent="0.2">
      <c r="A1" s="21"/>
      <c r="B1" s="23" t="s">
        <v>0</v>
      </c>
      <c r="C1" s="21"/>
      <c r="D1" s="21"/>
      <c r="E1" s="21"/>
      <c r="F1" s="21"/>
      <c r="G1" s="1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19" ht="12.75" customHeight="1" x14ac:dyDescent="0.2">
      <c r="A2" s="21"/>
      <c r="B2" s="518" t="s">
        <v>128</v>
      </c>
      <c r="C2" s="519"/>
      <c r="D2" s="519"/>
      <c r="E2" s="520">
        <f>J469</f>
        <v>0</v>
      </c>
      <c r="F2" s="521"/>
      <c r="G2" s="13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19" customFormat="1" ht="12.75" customHeight="1" thickBot="1" x14ac:dyDescent="0.25">
      <c r="A3" s="174"/>
      <c r="B3" s="175">
        <v>1</v>
      </c>
      <c r="C3" s="175">
        <v>2</v>
      </c>
      <c r="D3" s="175">
        <v>3</v>
      </c>
      <c r="E3" s="176">
        <v>4</v>
      </c>
      <c r="F3" s="177">
        <v>5</v>
      </c>
      <c r="G3" s="178"/>
      <c r="H3" s="177">
        <v>7</v>
      </c>
      <c r="I3" s="179">
        <v>8</v>
      </c>
      <c r="J3" s="175">
        <v>9</v>
      </c>
      <c r="K3" s="177">
        <v>10</v>
      </c>
      <c r="L3" s="175">
        <v>11</v>
      </c>
      <c r="M3" s="175" t="s">
        <v>1</v>
      </c>
      <c r="N3" s="175">
        <v>12</v>
      </c>
      <c r="O3" s="175">
        <v>13</v>
      </c>
      <c r="P3" s="175">
        <v>14</v>
      </c>
      <c r="Q3" s="175">
        <v>15</v>
      </c>
      <c r="R3" s="177" t="s">
        <v>2</v>
      </c>
      <c r="S3" s="180"/>
      <c r="T3" s="174"/>
      <c r="U3" s="175">
        <v>16</v>
      </c>
      <c r="V3" s="175">
        <v>17</v>
      </c>
      <c r="W3" s="175">
        <v>18</v>
      </c>
      <c r="X3" s="175">
        <v>19</v>
      </c>
      <c r="Y3" s="175">
        <v>20</v>
      </c>
      <c r="Z3" s="175" t="s">
        <v>3</v>
      </c>
      <c r="AA3" s="175">
        <v>21</v>
      </c>
      <c r="AB3" s="175">
        <v>22</v>
      </c>
      <c r="AC3" s="175">
        <v>23</v>
      </c>
      <c r="AD3" s="175">
        <v>24</v>
      </c>
      <c r="AE3" s="175">
        <v>25</v>
      </c>
      <c r="AF3" s="175">
        <v>26</v>
      </c>
      <c r="AG3" s="175">
        <v>27</v>
      </c>
      <c r="AH3" s="175">
        <v>28</v>
      </c>
      <c r="AI3" s="181">
        <v>29</v>
      </c>
      <c r="AJ3" s="175">
        <v>30</v>
      </c>
      <c r="AK3" s="177">
        <v>31</v>
      </c>
      <c r="AL3" s="180"/>
    </row>
    <row r="4" spans="1:219" s="4" customFormat="1" ht="12.75" customHeight="1" thickTop="1" x14ac:dyDescent="0.2">
      <c r="A4" s="1"/>
      <c r="B4" s="71" t="s">
        <v>4</v>
      </c>
      <c r="C4" s="72"/>
      <c r="D4" s="71" t="s">
        <v>5</v>
      </c>
      <c r="E4" s="71" t="s">
        <v>6</v>
      </c>
      <c r="F4" s="73" t="s">
        <v>7</v>
      </c>
      <c r="G4" s="133"/>
      <c r="H4" s="73"/>
      <c r="I4" s="95"/>
      <c r="J4" s="71"/>
      <c r="K4" s="73"/>
      <c r="L4" s="71"/>
      <c r="M4" s="71"/>
      <c r="N4" s="71" t="s">
        <v>491</v>
      </c>
      <c r="O4" s="78" t="s">
        <v>494</v>
      </c>
      <c r="P4" s="182"/>
      <c r="Q4" s="71" t="s">
        <v>278</v>
      </c>
      <c r="R4" s="73" t="s">
        <v>279</v>
      </c>
      <c r="S4" s="96"/>
      <c r="T4" s="475"/>
      <c r="U4" s="515" t="s">
        <v>271</v>
      </c>
      <c r="V4" s="516"/>
      <c r="W4" s="516"/>
      <c r="X4" s="516"/>
      <c r="Y4" s="517"/>
      <c r="Z4" s="71" t="s">
        <v>10</v>
      </c>
      <c r="AA4" s="71" t="s">
        <v>11</v>
      </c>
      <c r="AB4" s="71" t="s">
        <v>210</v>
      </c>
      <c r="AC4" s="71" t="s">
        <v>12</v>
      </c>
      <c r="AD4" s="71" t="s">
        <v>13</v>
      </c>
      <c r="AE4" s="71" t="s">
        <v>14</v>
      </c>
      <c r="AF4" s="71"/>
      <c r="AG4" s="71"/>
      <c r="AH4" s="78"/>
      <c r="AI4" s="476"/>
      <c r="AJ4" s="71" t="s">
        <v>15</v>
      </c>
      <c r="AK4" s="73" t="s">
        <v>7</v>
      </c>
      <c r="AL4" s="3"/>
    </row>
    <row r="5" spans="1:219" s="98" customFormat="1" ht="12.75" customHeight="1" x14ac:dyDescent="0.2">
      <c r="A5" s="10"/>
      <c r="B5" s="71" t="s">
        <v>8</v>
      </c>
      <c r="C5" s="71" t="s">
        <v>16</v>
      </c>
      <c r="D5" s="71" t="s">
        <v>208</v>
      </c>
      <c r="E5" s="71" t="s">
        <v>8</v>
      </c>
      <c r="F5" s="73" t="s">
        <v>18</v>
      </c>
      <c r="G5" s="133" t="s">
        <v>19</v>
      </c>
      <c r="H5" s="73" t="s">
        <v>20</v>
      </c>
      <c r="I5" s="95" t="s">
        <v>246</v>
      </c>
      <c r="J5" s="71" t="s">
        <v>21</v>
      </c>
      <c r="K5" s="73" t="s">
        <v>22</v>
      </c>
      <c r="L5" s="71" t="s">
        <v>240</v>
      </c>
      <c r="M5" s="71" t="s">
        <v>241</v>
      </c>
      <c r="N5" s="71" t="s">
        <v>492</v>
      </c>
      <c r="O5" s="78" t="s">
        <v>493</v>
      </c>
      <c r="P5" s="80" t="s">
        <v>23</v>
      </c>
      <c r="Q5" s="99" t="s">
        <v>8</v>
      </c>
      <c r="R5" s="73" t="s">
        <v>8</v>
      </c>
      <c r="S5" s="78" t="s">
        <v>135</v>
      </c>
      <c r="T5" s="73" t="s">
        <v>135</v>
      </c>
      <c r="U5" s="71" t="s">
        <v>25</v>
      </c>
      <c r="V5" s="71" t="s">
        <v>26</v>
      </c>
      <c r="W5" s="71" t="s">
        <v>27</v>
      </c>
      <c r="X5" s="71" t="s">
        <v>28</v>
      </c>
      <c r="Y5" s="71" t="s">
        <v>136</v>
      </c>
      <c r="Z5" s="71" t="s">
        <v>267</v>
      </c>
      <c r="AA5" s="71" t="s">
        <v>137</v>
      </c>
      <c r="AB5" s="71" t="s">
        <v>209</v>
      </c>
      <c r="AC5" s="71" t="s">
        <v>30</v>
      </c>
      <c r="AD5" s="71" t="s">
        <v>140</v>
      </c>
      <c r="AE5" s="71" t="s">
        <v>31</v>
      </c>
      <c r="AF5" s="71" t="s">
        <v>32</v>
      </c>
      <c r="AG5" s="71" t="s">
        <v>211</v>
      </c>
      <c r="AH5" s="78" t="s">
        <v>16</v>
      </c>
      <c r="AI5" s="74" t="s">
        <v>34</v>
      </c>
      <c r="AJ5" s="71" t="s">
        <v>35</v>
      </c>
      <c r="AK5" s="73" t="s">
        <v>18</v>
      </c>
      <c r="AL5" s="96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</row>
    <row r="6" spans="1:219" s="98" customFormat="1" ht="12.75" customHeight="1" thickBot="1" x14ac:dyDescent="0.25">
      <c r="A6" s="12"/>
      <c r="B6" s="82" t="s">
        <v>36</v>
      </c>
      <c r="C6" s="82" t="s">
        <v>37</v>
      </c>
      <c r="D6" s="82" t="s">
        <v>38</v>
      </c>
      <c r="E6" s="82" t="s">
        <v>39</v>
      </c>
      <c r="F6" s="83" t="s">
        <v>40</v>
      </c>
      <c r="G6" s="134"/>
      <c r="H6" s="83"/>
      <c r="I6" s="100" t="s">
        <v>41</v>
      </c>
      <c r="J6" s="82"/>
      <c r="K6" s="83"/>
      <c r="L6" s="82"/>
      <c r="M6" s="82"/>
      <c r="N6" s="82" t="s">
        <v>243</v>
      </c>
      <c r="O6" s="85" t="s">
        <v>243</v>
      </c>
      <c r="P6" s="87"/>
      <c r="Q6" s="102" t="s">
        <v>24</v>
      </c>
      <c r="R6" s="88" t="s">
        <v>24</v>
      </c>
      <c r="S6" s="85" t="s">
        <v>109</v>
      </c>
      <c r="T6" s="83" t="s">
        <v>187</v>
      </c>
      <c r="U6" s="82" t="s">
        <v>42</v>
      </c>
      <c r="V6" s="82" t="s">
        <v>43</v>
      </c>
      <c r="W6" s="82"/>
      <c r="X6" s="82" t="s">
        <v>44</v>
      </c>
      <c r="Y6" s="82" t="s">
        <v>30</v>
      </c>
      <c r="Z6" s="82" t="s">
        <v>30</v>
      </c>
      <c r="AA6" s="82" t="s">
        <v>138</v>
      </c>
      <c r="AB6" s="82" t="s">
        <v>15</v>
      </c>
      <c r="AC6" s="82" t="s">
        <v>139</v>
      </c>
      <c r="AD6" s="82" t="s">
        <v>141</v>
      </c>
      <c r="AE6" s="82" t="s">
        <v>47</v>
      </c>
      <c r="AF6" s="82" t="s">
        <v>48</v>
      </c>
      <c r="AG6" s="82" t="s">
        <v>15</v>
      </c>
      <c r="AH6" s="85" t="s">
        <v>30</v>
      </c>
      <c r="AI6" s="101"/>
      <c r="AJ6" s="82" t="s">
        <v>49</v>
      </c>
      <c r="AK6" s="83" t="s">
        <v>188</v>
      </c>
      <c r="AL6" s="103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</row>
    <row r="7" spans="1:219" s="126" customFormat="1" ht="12.75" customHeight="1" thickTop="1" x14ac:dyDescent="0.2">
      <c r="A7" s="38"/>
      <c r="B7" s="319">
        <f>B467</f>
        <v>0</v>
      </c>
      <c r="C7" s="319">
        <f>C467</f>
        <v>0</v>
      </c>
      <c r="D7" s="319">
        <f>D467</f>
        <v>0</v>
      </c>
      <c r="E7" s="320">
        <f>E467</f>
        <v>0</v>
      </c>
      <c r="F7" s="321">
        <f>F467</f>
        <v>0</v>
      </c>
      <c r="G7" s="135" t="str">
        <f>C11</f>
        <v>APRIL</v>
      </c>
      <c r="H7" s="42"/>
      <c r="I7" s="125"/>
      <c r="J7" s="319">
        <f>J467-J21</f>
        <v>0</v>
      </c>
      <c r="K7" s="322">
        <f t="shared" ref="K7:R7" si="0">K467</f>
        <v>0</v>
      </c>
      <c r="L7" s="319">
        <f t="shared" si="0"/>
        <v>0</v>
      </c>
      <c r="M7" s="319">
        <f t="shared" si="0"/>
        <v>0</v>
      </c>
      <c r="N7" s="319">
        <f t="shared" si="0"/>
        <v>0</v>
      </c>
      <c r="O7" s="323">
        <f t="shared" si="0"/>
        <v>0</v>
      </c>
      <c r="P7" s="320">
        <f t="shared" si="0"/>
        <v>0</v>
      </c>
      <c r="Q7" s="319">
        <f t="shared" si="0"/>
        <v>0</v>
      </c>
      <c r="R7" s="322">
        <f t="shared" si="0"/>
        <v>0</v>
      </c>
      <c r="S7" s="324">
        <f>SUM(L7:R7)</f>
        <v>0</v>
      </c>
      <c r="T7" s="321">
        <f>SUM(U7:AK7)</f>
        <v>0</v>
      </c>
      <c r="U7" s="319">
        <f t="shared" ref="U7:AH7" si="1">U467</f>
        <v>0</v>
      </c>
      <c r="V7" s="319">
        <f t="shared" si="1"/>
        <v>0</v>
      </c>
      <c r="W7" s="319">
        <f t="shared" si="1"/>
        <v>0</v>
      </c>
      <c r="X7" s="319">
        <f t="shared" si="1"/>
        <v>0</v>
      </c>
      <c r="Y7" s="319">
        <f t="shared" si="1"/>
        <v>0</v>
      </c>
      <c r="Z7" s="319">
        <f t="shared" si="1"/>
        <v>0</v>
      </c>
      <c r="AA7" s="319">
        <f t="shared" si="1"/>
        <v>0</v>
      </c>
      <c r="AB7" s="319">
        <f t="shared" si="1"/>
        <v>0</v>
      </c>
      <c r="AC7" s="319">
        <f t="shared" si="1"/>
        <v>0</v>
      </c>
      <c r="AD7" s="319">
        <f t="shared" si="1"/>
        <v>0</v>
      </c>
      <c r="AE7" s="319">
        <f t="shared" si="1"/>
        <v>0</v>
      </c>
      <c r="AF7" s="319">
        <f t="shared" si="1"/>
        <v>0</v>
      </c>
      <c r="AG7" s="319">
        <f t="shared" si="1"/>
        <v>0</v>
      </c>
      <c r="AH7" s="322">
        <f t="shared" si="1"/>
        <v>0</v>
      </c>
      <c r="AI7" s="41"/>
      <c r="AJ7" s="319">
        <f>AJ467</f>
        <v>0</v>
      </c>
      <c r="AK7" s="322">
        <f>AK467</f>
        <v>0</v>
      </c>
      <c r="AL7" s="39"/>
    </row>
    <row r="8" spans="1:219" s="127" customFormat="1" ht="12.75" customHeight="1" x14ac:dyDescent="0.2">
      <c r="A8" s="36"/>
      <c r="B8" s="36"/>
      <c r="C8" s="36"/>
      <c r="D8" s="36"/>
      <c r="E8" s="36"/>
      <c r="F8" s="36"/>
      <c r="G8" s="132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25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19" ht="12.75" customHeight="1" x14ac:dyDescent="0.2">
      <c r="A9" s="21"/>
      <c r="B9" s="21"/>
      <c r="C9" s="21"/>
      <c r="D9" s="21"/>
      <c r="E9" s="21"/>
      <c r="F9" s="21"/>
      <c r="G9" s="136"/>
      <c r="H9" s="21"/>
      <c r="I9" s="2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19" ht="12.75" customHeight="1" x14ac:dyDescent="0.2">
      <c r="A10" s="21"/>
      <c r="B10" s="21"/>
      <c r="C10" s="21"/>
      <c r="D10" s="21"/>
      <c r="E10" s="21"/>
      <c r="F10" s="21"/>
      <c r="G10" s="483" t="str">
        <f>MARCH!G10</f>
        <v>UNITED STEELWORKERS - LOCAL UNION</v>
      </c>
      <c r="H10" s="483"/>
      <c r="I10" s="483"/>
      <c r="J10" s="1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454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19" s="162" customFormat="1" ht="12.75" customHeight="1" x14ac:dyDescent="0.2">
      <c r="A11" s="152"/>
      <c r="B11" s="150" t="s">
        <v>51</v>
      </c>
      <c r="C11" s="76" t="s">
        <v>150</v>
      </c>
      <c r="D11" s="150" t="s">
        <v>245</v>
      </c>
      <c r="E11" s="29">
        <f>MARCH!E11</f>
        <v>0</v>
      </c>
      <c r="F11" s="152"/>
      <c r="G11" s="159"/>
      <c r="H11" s="152"/>
      <c r="I11" s="16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0"/>
      <c r="AJ11" s="161" t="str">
        <f>$C$11</f>
        <v>APRIL</v>
      </c>
      <c r="AK11" s="29">
        <f>$E$11</f>
        <v>0</v>
      </c>
      <c r="AL11" s="152"/>
    </row>
    <row r="12" spans="1:219" s="162" customFormat="1" ht="12.75" customHeight="1" x14ac:dyDescent="0.2">
      <c r="A12" s="152"/>
      <c r="B12" s="150" t="s">
        <v>52</v>
      </c>
      <c r="C12" s="388" t="s">
        <v>143</v>
      </c>
      <c r="D12" s="152"/>
      <c r="E12" s="152"/>
      <c r="F12" s="152"/>
      <c r="G12" s="159"/>
      <c r="H12" s="152"/>
      <c r="I12" s="160" t="s">
        <v>53</v>
      </c>
      <c r="J12" s="152"/>
      <c r="K12" s="152"/>
      <c r="L12" s="160"/>
      <c r="M12" s="152"/>
      <c r="N12" s="152"/>
      <c r="O12" s="152"/>
      <c r="P12" s="150"/>
      <c r="Q12" s="152"/>
      <c r="R12" s="150"/>
      <c r="S12" s="152"/>
      <c r="T12" s="152"/>
      <c r="U12" s="152"/>
      <c r="V12" s="152"/>
      <c r="W12" s="152"/>
      <c r="X12" s="152"/>
      <c r="Y12" s="152"/>
      <c r="Z12" s="152"/>
      <c r="AA12" s="152"/>
      <c r="AB12" s="163" t="s">
        <v>54</v>
      </c>
      <c r="AC12" s="152"/>
      <c r="AD12" s="152"/>
      <c r="AE12" s="152"/>
      <c r="AF12" s="152"/>
      <c r="AG12" s="152"/>
      <c r="AH12" s="152"/>
      <c r="AI12" s="150" t="str">
        <f>$B$12</f>
        <v>Page No.</v>
      </c>
      <c r="AJ12" s="388" t="str">
        <f>C12</f>
        <v>1</v>
      </c>
      <c r="AK12" s="164"/>
      <c r="AL12" s="166"/>
    </row>
    <row r="13" spans="1:219" ht="12.75" customHeight="1" x14ac:dyDescent="0.2">
      <c r="A13" s="3"/>
      <c r="B13" s="3"/>
      <c r="C13" s="3"/>
      <c r="D13" s="3"/>
      <c r="E13" s="3"/>
      <c r="F13" s="3"/>
      <c r="G13" s="137"/>
      <c r="H13" s="3"/>
      <c r="I13" s="5"/>
      <c r="J13" s="3"/>
      <c r="K13" s="3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29"/>
      <c r="AK13" s="128"/>
      <c r="AL13" s="3"/>
    </row>
    <row r="14" spans="1:219" ht="12.75" customHeight="1" x14ac:dyDescent="0.2">
      <c r="A14" s="26"/>
      <c r="B14" s="26"/>
      <c r="C14" s="26"/>
      <c r="D14" s="26"/>
      <c r="E14" s="26"/>
      <c r="F14" s="26"/>
      <c r="G14" s="138"/>
      <c r="H14" s="26"/>
      <c r="I14" s="27"/>
      <c r="J14" s="26"/>
      <c r="K14" s="26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43"/>
      <c r="AK14" s="26"/>
      <c r="AL14" s="26"/>
    </row>
    <row r="15" spans="1:219" customFormat="1" ht="12.75" customHeight="1" x14ac:dyDescent="0.2">
      <c r="A15" s="1"/>
      <c r="B15" s="3"/>
      <c r="C15" s="3" t="s">
        <v>55</v>
      </c>
      <c r="D15" s="3"/>
      <c r="E15" s="13"/>
      <c r="F15" s="1"/>
      <c r="G15" s="139"/>
      <c r="H15" s="2" t="s">
        <v>56</v>
      </c>
      <c r="I15" s="104"/>
      <c r="J15" s="499" t="s">
        <v>270</v>
      </c>
      <c r="K15" s="485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19" customFormat="1" ht="12.75" customHeight="1" x14ac:dyDescent="0.2">
      <c r="A16" s="1"/>
      <c r="B16" s="3"/>
      <c r="C16" s="3"/>
      <c r="D16" s="3"/>
      <c r="E16" s="13"/>
      <c r="F16" s="1"/>
      <c r="G16" s="139"/>
      <c r="H16" s="14"/>
      <c r="I16" s="105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74"/>
      <c r="B17" s="175">
        <v>1</v>
      </c>
      <c r="C17" s="175">
        <v>2</v>
      </c>
      <c r="D17" s="175">
        <v>3</v>
      </c>
      <c r="E17" s="176">
        <v>4</v>
      </c>
      <c r="F17" s="177">
        <v>5</v>
      </c>
      <c r="G17" s="178"/>
      <c r="H17" s="177">
        <v>7</v>
      </c>
      <c r="I17" s="179">
        <v>8</v>
      </c>
      <c r="J17" s="175">
        <v>9</v>
      </c>
      <c r="K17" s="177">
        <v>10</v>
      </c>
      <c r="L17" s="175">
        <v>11</v>
      </c>
      <c r="M17" s="175" t="s">
        <v>1</v>
      </c>
      <c r="N17" s="175">
        <v>12</v>
      </c>
      <c r="O17" s="175">
        <v>13</v>
      </c>
      <c r="P17" s="175">
        <v>14</v>
      </c>
      <c r="Q17" s="175">
        <v>15</v>
      </c>
      <c r="R17" s="177" t="s">
        <v>2</v>
      </c>
      <c r="S17" s="180"/>
      <c r="T17" s="174"/>
      <c r="U17" s="175">
        <v>16</v>
      </c>
      <c r="V17" s="175">
        <v>17</v>
      </c>
      <c r="W17" s="175">
        <v>18</v>
      </c>
      <c r="X17" s="175">
        <v>19</v>
      </c>
      <c r="Y17" s="175">
        <v>20</v>
      </c>
      <c r="Z17" s="175" t="s">
        <v>3</v>
      </c>
      <c r="AA17" s="175">
        <v>21</v>
      </c>
      <c r="AB17" s="175">
        <v>22</v>
      </c>
      <c r="AC17" s="175">
        <v>23</v>
      </c>
      <c r="AD17" s="175">
        <v>24</v>
      </c>
      <c r="AE17" s="175">
        <v>25</v>
      </c>
      <c r="AF17" s="175">
        <v>26</v>
      </c>
      <c r="AG17" s="175">
        <v>27</v>
      </c>
      <c r="AH17" s="175">
        <v>28</v>
      </c>
      <c r="AI17" s="181">
        <v>29</v>
      </c>
      <c r="AJ17" s="175">
        <v>30</v>
      </c>
      <c r="AK17" s="177">
        <v>31</v>
      </c>
      <c r="AL17" s="180"/>
    </row>
    <row r="18" spans="1:38" s="4" customFormat="1" ht="12.75" customHeight="1" thickTop="1" x14ac:dyDescent="0.2">
      <c r="A18" s="1"/>
      <c r="B18" s="92" t="s">
        <v>4</v>
      </c>
      <c r="C18" s="106"/>
      <c r="D18" s="92" t="s">
        <v>5</v>
      </c>
      <c r="E18" s="92" t="s">
        <v>6</v>
      </c>
      <c r="F18" s="91" t="s">
        <v>7</v>
      </c>
      <c r="G18" s="140"/>
      <c r="H18" s="91"/>
      <c r="I18" s="108"/>
      <c r="J18" s="92"/>
      <c r="K18" s="91"/>
      <c r="L18" s="92"/>
      <c r="M18" s="92"/>
      <c r="N18" s="92" t="s">
        <v>491</v>
      </c>
      <c r="O18" s="109" t="s">
        <v>494</v>
      </c>
      <c r="P18" s="173"/>
      <c r="Q18" s="112" t="s">
        <v>278</v>
      </c>
      <c r="R18" s="170" t="s">
        <v>279</v>
      </c>
      <c r="S18" s="111"/>
      <c r="T18" s="70"/>
      <c r="U18" s="480" t="s">
        <v>271</v>
      </c>
      <c r="V18" s="481"/>
      <c r="W18" s="481"/>
      <c r="X18" s="481"/>
      <c r="Y18" s="482"/>
      <c r="Z18" s="92" t="s">
        <v>10</v>
      </c>
      <c r="AA18" s="92" t="s">
        <v>11</v>
      </c>
      <c r="AB18" s="92" t="s">
        <v>210</v>
      </c>
      <c r="AC18" s="92" t="s">
        <v>12</v>
      </c>
      <c r="AD18" s="92" t="s">
        <v>13</v>
      </c>
      <c r="AE18" s="92" t="s">
        <v>14</v>
      </c>
      <c r="AF18" s="92"/>
      <c r="AG18" s="92"/>
      <c r="AH18" s="109"/>
      <c r="AI18" s="110"/>
      <c r="AJ18" s="92" t="s">
        <v>15</v>
      </c>
      <c r="AK18" s="91" t="s">
        <v>7</v>
      </c>
      <c r="AL18" s="3"/>
    </row>
    <row r="19" spans="1:38" s="4" customFormat="1" ht="12.75" customHeight="1" x14ac:dyDescent="0.2">
      <c r="A19" s="1"/>
      <c r="B19" s="92" t="s">
        <v>8</v>
      </c>
      <c r="C19" s="92" t="s">
        <v>16</v>
      </c>
      <c r="D19" s="92" t="s">
        <v>17</v>
      </c>
      <c r="E19" s="92" t="s">
        <v>8</v>
      </c>
      <c r="F19" s="91" t="s">
        <v>18</v>
      </c>
      <c r="G19" s="140" t="s">
        <v>19</v>
      </c>
      <c r="H19" s="91" t="s">
        <v>20</v>
      </c>
      <c r="I19" s="108" t="s">
        <v>246</v>
      </c>
      <c r="J19" s="92" t="s">
        <v>21</v>
      </c>
      <c r="K19" s="91" t="s">
        <v>22</v>
      </c>
      <c r="L19" s="112" t="s">
        <v>240</v>
      </c>
      <c r="M19" s="112" t="s">
        <v>241</v>
      </c>
      <c r="N19" s="112" t="s">
        <v>492</v>
      </c>
      <c r="O19" s="109" t="s">
        <v>493</v>
      </c>
      <c r="P19" s="168" t="s">
        <v>23</v>
      </c>
      <c r="Q19" s="112" t="s">
        <v>8</v>
      </c>
      <c r="R19" s="170" t="s">
        <v>8</v>
      </c>
      <c r="S19" s="111"/>
      <c r="T19" s="70"/>
      <c r="U19" s="92" t="s">
        <v>25</v>
      </c>
      <c r="V19" s="92" t="s">
        <v>26</v>
      </c>
      <c r="W19" s="92" t="s">
        <v>27</v>
      </c>
      <c r="X19" s="92" t="s">
        <v>28</v>
      </c>
      <c r="Y19" s="92" t="s">
        <v>136</v>
      </c>
      <c r="Z19" s="92" t="s">
        <v>267</v>
      </c>
      <c r="AA19" s="92" t="s">
        <v>137</v>
      </c>
      <c r="AB19" s="92" t="s">
        <v>209</v>
      </c>
      <c r="AC19" s="92" t="s">
        <v>30</v>
      </c>
      <c r="AD19" s="92" t="s">
        <v>140</v>
      </c>
      <c r="AE19" s="92" t="s">
        <v>31</v>
      </c>
      <c r="AF19" s="92" t="s">
        <v>32</v>
      </c>
      <c r="AG19" s="92" t="s">
        <v>211</v>
      </c>
      <c r="AH19" s="109" t="s">
        <v>16</v>
      </c>
      <c r="AI19" s="107" t="s">
        <v>34</v>
      </c>
      <c r="AJ19" s="92" t="s">
        <v>35</v>
      </c>
      <c r="AK19" s="91" t="s">
        <v>18</v>
      </c>
      <c r="AL19" s="3"/>
    </row>
    <row r="20" spans="1:38" s="4" customFormat="1" ht="12.75" customHeight="1" thickBot="1" x14ac:dyDescent="0.25">
      <c r="A20" s="6"/>
      <c r="B20" s="93" t="s">
        <v>36</v>
      </c>
      <c r="C20" s="93" t="s">
        <v>37</v>
      </c>
      <c r="D20" s="93" t="s">
        <v>38</v>
      </c>
      <c r="E20" s="93" t="s">
        <v>39</v>
      </c>
      <c r="F20" s="113" t="s">
        <v>40</v>
      </c>
      <c r="G20" s="141"/>
      <c r="H20" s="113"/>
      <c r="I20" s="114" t="s">
        <v>41</v>
      </c>
      <c r="J20" s="93"/>
      <c r="K20" s="113"/>
      <c r="L20" s="115"/>
      <c r="M20" s="115"/>
      <c r="N20" s="115" t="s">
        <v>243</v>
      </c>
      <c r="O20" s="116" t="s">
        <v>243</v>
      </c>
      <c r="P20" s="169"/>
      <c r="Q20" s="171" t="s">
        <v>24</v>
      </c>
      <c r="R20" s="172" t="s">
        <v>24</v>
      </c>
      <c r="S20" s="118"/>
      <c r="T20" s="81"/>
      <c r="U20" s="93" t="s">
        <v>42</v>
      </c>
      <c r="V20" s="93" t="s">
        <v>43</v>
      </c>
      <c r="W20" s="93"/>
      <c r="X20" s="93" t="s">
        <v>44</v>
      </c>
      <c r="Y20" s="93" t="s">
        <v>30</v>
      </c>
      <c r="Z20" s="93" t="s">
        <v>30</v>
      </c>
      <c r="AA20" s="93" t="s">
        <v>138</v>
      </c>
      <c r="AB20" s="93" t="s">
        <v>15</v>
      </c>
      <c r="AC20" s="93" t="s">
        <v>139</v>
      </c>
      <c r="AD20" s="93" t="s">
        <v>141</v>
      </c>
      <c r="AE20" s="93" t="s">
        <v>47</v>
      </c>
      <c r="AF20" s="93" t="s">
        <v>48</v>
      </c>
      <c r="AG20" s="93" t="s">
        <v>15</v>
      </c>
      <c r="AH20" s="116" t="s">
        <v>30</v>
      </c>
      <c r="AI20" s="117"/>
      <c r="AJ20" s="93" t="s">
        <v>49</v>
      </c>
      <c r="AK20" s="113" t="s">
        <v>189</v>
      </c>
      <c r="AL20" s="7"/>
    </row>
    <row r="21" spans="1:38" s="21" customFormat="1" ht="12.75" customHeight="1" thickTop="1" x14ac:dyDescent="0.2">
      <c r="A21" s="8"/>
      <c r="B21" s="329"/>
      <c r="C21" s="329"/>
      <c r="D21" s="329"/>
      <c r="E21" s="329"/>
      <c r="F21" s="331"/>
      <c r="G21" s="142" t="str">
        <f>G7</f>
        <v>APRIL</v>
      </c>
      <c r="H21" s="34" t="s">
        <v>58</v>
      </c>
      <c r="I21" s="35"/>
      <c r="J21" s="339">
        <f>MARCH!E2</f>
        <v>0</v>
      </c>
      <c r="K21" s="331"/>
      <c r="L21" s="329"/>
      <c r="M21" s="329"/>
      <c r="N21" s="329"/>
      <c r="O21" s="330"/>
      <c r="P21" s="332"/>
      <c r="Q21" s="329"/>
      <c r="R21" s="331"/>
      <c r="S21" s="9"/>
      <c r="T21" s="8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30"/>
      <c r="AI21" s="338"/>
      <c r="AJ21" s="329"/>
      <c r="AK21" s="331"/>
      <c r="AL21" s="9"/>
    </row>
    <row r="22" spans="1:38" s="21" customFormat="1" ht="12.75" customHeight="1" x14ac:dyDescent="0.2">
      <c r="A22" s="8">
        <v>1</v>
      </c>
      <c r="B22" s="313"/>
      <c r="C22" s="313"/>
      <c r="D22" s="313"/>
      <c r="E22" s="313"/>
      <c r="F22" s="314"/>
      <c r="G22" s="478"/>
      <c r="H22" s="440"/>
      <c r="I22" s="441"/>
      <c r="J22" s="329">
        <f t="shared" ref="J22:J52" si="2">SUM(B22:F22)</f>
        <v>0</v>
      </c>
      <c r="K22" s="331">
        <f>SUM(U22:AK22)-SUM(L22:R22)</f>
        <v>0</v>
      </c>
      <c r="L22" s="313"/>
      <c r="M22" s="313"/>
      <c r="N22" s="313"/>
      <c r="O22" s="326"/>
      <c r="P22" s="333"/>
      <c r="Q22" s="313"/>
      <c r="R22" s="314"/>
      <c r="S22" s="16" t="s">
        <v>59</v>
      </c>
      <c r="T22" s="8">
        <v>1</v>
      </c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26"/>
      <c r="AI22" s="440"/>
      <c r="AJ22" s="313"/>
      <c r="AK22" s="314"/>
      <c r="AL22" s="16" t="s">
        <v>59</v>
      </c>
    </row>
    <row r="23" spans="1:38" s="21" customFormat="1" ht="12.75" customHeight="1" x14ac:dyDescent="0.2">
      <c r="A23" s="8">
        <v>2</v>
      </c>
      <c r="B23" s="313"/>
      <c r="C23" s="313"/>
      <c r="D23" s="313"/>
      <c r="E23" s="313"/>
      <c r="F23" s="314"/>
      <c r="G23" s="439"/>
      <c r="H23" s="440"/>
      <c r="I23" s="441"/>
      <c r="J23" s="329">
        <f t="shared" si="2"/>
        <v>0</v>
      </c>
      <c r="K23" s="331">
        <f t="shared" ref="K23:K52" si="3">SUM(U23:AK23)-SUM(L23:R23)</f>
        <v>0</v>
      </c>
      <c r="L23" s="313"/>
      <c r="M23" s="313"/>
      <c r="N23" s="313"/>
      <c r="O23" s="326"/>
      <c r="P23" s="333"/>
      <c r="Q23" s="313"/>
      <c r="R23" s="314"/>
      <c r="S23" s="16" t="s">
        <v>60</v>
      </c>
      <c r="T23" s="8">
        <v>2</v>
      </c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26"/>
      <c r="AI23" s="440"/>
      <c r="AJ23" s="313"/>
      <c r="AK23" s="314"/>
      <c r="AL23" s="16" t="s">
        <v>60</v>
      </c>
    </row>
    <row r="24" spans="1:38" s="21" customFormat="1" ht="12.75" customHeight="1" x14ac:dyDescent="0.2">
      <c r="A24" s="8">
        <v>3</v>
      </c>
      <c r="B24" s="313"/>
      <c r="C24" s="313"/>
      <c r="D24" s="313"/>
      <c r="E24" s="313"/>
      <c r="F24" s="314"/>
      <c r="G24" s="439"/>
      <c r="H24" s="440"/>
      <c r="I24" s="441"/>
      <c r="J24" s="329">
        <f t="shared" si="2"/>
        <v>0</v>
      </c>
      <c r="K24" s="331">
        <f t="shared" si="3"/>
        <v>0</v>
      </c>
      <c r="L24" s="313"/>
      <c r="M24" s="313"/>
      <c r="N24" s="313"/>
      <c r="O24" s="326"/>
      <c r="P24" s="333"/>
      <c r="Q24" s="313"/>
      <c r="R24" s="314"/>
      <c r="S24" s="16" t="s">
        <v>61</v>
      </c>
      <c r="T24" s="8">
        <v>3</v>
      </c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26"/>
      <c r="AI24" s="440"/>
      <c r="AJ24" s="313"/>
      <c r="AK24" s="314"/>
      <c r="AL24" s="16" t="s">
        <v>61</v>
      </c>
    </row>
    <row r="25" spans="1:38" s="21" customFormat="1" ht="12.75" customHeight="1" x14ac:dyDescent="0.2">
      <c r="A25" s="8">
        <v>4</v>
      </c>
      <c r="B25" s="313"/>
      <c r="C25" s="313"/>
      <c r="D25" s="313"/>
      <c r="E25" s="313"/>
      <c r="F25" s="314"/>
      <c r="G25" s="439"/>
      <c r="H25" s="440"/>
      <c r="I25" s="441"/>
      <c r="J25" s="329">
        <f t="shared" si="2"/>
        <v>0</v>
      </c>
      <c r="K25" s="331">
        <f t="shared" si="3"/>
        <v>0</v>
      </c>
      <c r="L25" s="313"/>
      <c r="M25" s="313"/>
      <c r="N25" s="313"/>
      <c r="O25" s="326"/>
      <c r="P25" s="333"/>
      <c r="Q25" s="313"/>
      <c r="R25" s="314"/>
      <c r="S25" s="16" t="s">
        <v>62</v>
      </c>
      <c r="T25" s="8">
        <v>4</v>
      </c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26"/>
      <c r="AI25" s="440"/>
      <c r="AJ25" s="313"/>
      <c r="AK25" s="314"/>
      <c r="AL25" s="16" t="s">
        <v>62</v>
      </c>
    </row>
    <row r="26" spans="1:38" s="21" customFormat="1" ht="12.75" customHeight="1" x14ac:dyDescent="0.2">
      <c r="A26" s="8">
        <v>5</v>
      </c>
      <c r="B26" s="313"/>
      <c r="C26" s="313"/>
      <c r="D26" s="313"/>
      <c r="E26" s="313"/>
      <c r="F26" s="314"/>
      <c r="G26" s="442"/>
      <c r="H26" s="440"/>
      <c r="I26" s="441"/>
      <c r="J26" s="329">
        <f t="shared" si="2"/>
        <v>0</v>
      </c>
      <c r="K26" s="331">
        <f t="shared" si="3"/>
        <v>0</v>
      </c>
      <c r="L26" s="313"/>
      <c r="M26" s="313"/>
      <c r="N26" s="313"/>
      <c r="O26" s="326"/>
      <c r="P26" s="333"/>
      <c r="Q26" s="313"/>
      <c r="R26" s="314"/>
      <c r="S26" s="16" t="s">
        <v>63</v>
      </c>
      <c r="T26" s="8">
        <v>5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26"/>
      <c r="AI26" s="440"/>
      <c r="AJ26" s="313"/>
      <c r="AK26" s="314"/>
      <c r="AL26" s="16" t="s">
        <v>63</v>
      </c>
    </row>
    <row r="27" spans="1:38" s="21" customFormat="1" ht="12.75" customHeight="1" x14ac:dyDescent="0.2">
      <c r="A27" s="17">
        <v>6</v>
      </c>
      <c r="B27" s="315"/>
      <c r="C27" s="315"/>
      <c r="D27" s="315"/>
      <c r="E27" s="315"/>
      <c r="F27" s="316"/>
      <c r="G27" s="439"/>
      <c r="H27" s="443"/>
      <c r="I27" s="444"/>
      <c r="J27" s="329">
        <f t="shared" si="2"/>
        <v>0</v>
      </c>
      <c r="K27" s="331">
        <f t="shared" si="3"/>
        <v>0</v>
      </c>
      <c r="L27" s="315"/>
      <c r="M27" s="315"/>
      <c r="N27" s="315"/>
      <c r="O27" s="327"/>
      <c r="P27" s="334"/>
      <c r="Q27" s="315"/>
      <c r="R27" s="316"/>
      <c r="S27" s="18" t="s">
        <v>64</v>
      </c>
      <c r="T27" s="17">
        <v>6</v>
      </c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27"/>
      <c r="AI27" s="443"/>
      <c r="AJ27" s="315"/>
      <c r="AK27" s="316"/>
      <c r="AL27" s="18" t="s">
        <v>64</v>
      </c>
    </row>
    <row r="28" spans="1:38" s="21" customFormat="1" ht="12.75" customHeight="1" x14ac:dyDescent="0.2">
      <c r="A28" s="8">
        <v>7</v>
      </c>
      <c r="B28" s="313"/>
      <c r="C28" s="313"/>
      <c r="D28" s="313"/>
      <c r="E28" s="313"/>
      <c r="F28" s="314"/>
      <c r="G28" s="439"/>
      <c r="H28" s="440"/>
      <c r="I28" s="441"/>
      <c r="J28" s="329">
        <f t="shared" si="2"/>
        <v>0</v>
      </c>
      <c r="K28" s="331">
        <f t="shared" si="3"/>
        <v>0</v>
      </c>
      <c r="L28" s="313"/>
      <c r="M28" s="313"/>
      <c r="N28" s="313"/>
      <c r="O28" s="326"/>
      <c r="P28" s="333"/>
      <c r="Q28" s="313"/>
      <c r="R28" s="314"/>
      <c r="S28" s="16" t="s">
        <v>65</v>
      </c>
      <c r="T28" s="8">
        <v>7</v>
      </c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26"/>
      <c r="AI28" s="440"/>
      <c r="AJ28" s="313"/>
      <c r="AK28" s="314"/>
      <c r="AL28" s="16" t="s">
        <v>65</v>
      </c>
    </row>
    <row r="29" spans="1:38" s="21" customFormat="1" ht="12.75" customHeight="1" x14ac:dyDescent="0.2">
      <c r="A29" s="8">
        <v>8</v>
      </c>
      <c r="B29" s="313"/>
      <c r="C29" s="313"/>
      <c r="D29" s="313"/>
      <c r="E29" s="313"/>
      <c r="F29" s="314"/>
      <c r="G29" s="439"/>
      <c r="H29" s="440"/>
      <c r="I29" s="441"/>
      <c r="J29" s="329">
        <f t="shared" si="2"/>
        <v>0</v>
      </c>
      <c r="K29" s="331">
        <f t="shared" si="3"/>
        <v>0</v>
      </c>
      <c r="L29" s="313"/>
      <c r="M29" s="313"/>
      <c r="N29" s="313"/>
      <c r="O29" s="326"/>
      <c r="P29" s="333"/>
      <c r="Q29" s="313"/>
      <c r="R29" s="314"/>
      <c r="S29" s="16" t="s">
        <v>66</v>
      </c>
      <c r="T29" s="8">
        <v>8</v>
      </c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26"/>
      <c r="AI29" s="440"/>
      <c r="AJ29" s="313"/>
      <c r="AK29" s="314"/>
      <c r="AL29" s="16" t="s">
        <v>66</v>
      </c>
    </row>
    <row r="30" spans="1:38" s="21" customFormat="1" ht="12.75" customHeight="1" x14ac:dyDescent="0.2">
      <c r="A30" s="8">
        <v>9</v>
      </c>
      <c r="B30" s="313"/>
      <c r="C30" s="313"/>
      <c r="D30" s="313"/>
      <c r="E30" s="313"/>
      <c r="F30" s="314"/>
      <c r="G30" s="439"/>
      <c r="H30" s="440"/>
      <c r="I30" s="441"/>
      <c r="J30" s="329">
        <f t="shared" si="2"/>
        <v>0</v>
      </c>
      <c r="K30" s="331">
        <f t="shared" si="3"/>
        <v>0</v>
      </c>
      <c r="L30" s="313"/>
      <c r="M30" s="313"/>
      <c r="N30" s="313"/>
      <c r="O30" s="326"/>
      <c r="P30" s="333"/>
      <c r="Q30" s="313"/>
      <c r="R30" s="314"/>
      <c r="S30" s="16" t="s">
        <v>67</v>
      </c>
      <c r="T30" s="8">
        <v>9</v>
      </c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26"/>
      <c r="AI30" s="440"/>
      <c r="AJ30" s="313"/>
      <c r="AK30" s="314"/>
      <c r="AL30" s="16" t="s">
        <v>67</v>
      </c>
    </row>
    <row r="31" spans="1:38" s="21" customFormat="1" ht="12.75" customHeight="1" x14ac:dyDescent="0.2">
      <c r="A31" s="8">
        <v>10</v>
      </c>
      <c r="B31" s="313"/>
      <c r="C31" s="313"/>
      <c r="D31" s="313"/>
      <c r="E31" s="313"/>
      <c r="F31" s="314"/>
      <c r="G31" s="439"/>
      <c r="H31" s="440"/>
      <c r="I31" s="441"/>
      <c r="J31" s="329">
        <f t="shared" si="2"/>
        <v>0</v>
      </c>
      <c r="K31" s="331">
        <f t="shared" si="3"/>
        <v>0</v>
      </c>
      <c r="L31" s="313"/>
      <c r="M31" s="313"/>
      <c r="N31" s="313"/>
      <c r="O31" s="326"/>
      <c r="P31" s="333"/>
      <c r="Q31" s="313"/>
      <c r="R31" s="314"/>
      <c r="S31" s="16" t="s">
        <v>68</v>
      </c>
      <c r="T31" s="8">
        <v>10</v>
      </c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26"/>
      <c r="AI31" s="440"/>
      <c r="AJ31" s="313"/>
      <c r="AK31" s="314"/>
      <c r="AL31" s="16" t="s">
        <v>68</v>
      </c>
    </row>
    <row r="32" spans="1:38" s="21" customFormat="1" ht="12.75" customHeight="1" x14ac:dyDescent="0.2">
      <c r="A32" s="8">
        <v>11</v>
      </c>
      <c r="B32" s="313"/>
      <c r="C32" s="313"/>
      <c r="D32" s="313"/>
      <c r="E32" s="313"/>
      <c r="F32" s="314"/>
      <c r="G32" s="439"/>
      <c r="H32" s="440"/>
      <c r="I32" s="441"/>
      <c r="J32" s="329">
        <f t="shared" si="2"/>
        <v>0</v>
      </c>
      <c r="K32" s="331">
        <f t="shared" si="3"/>
        <v>0</v>
      </c>
      <c r="L32" s="313"/>
      <c r="M32" s="313"/>
      <c r="N32" s="313"/>
      <c r="O32" s="326"/>
      <c r="P32" s="333"/>
      <c r="Q32" s="313"/>
      <c r="R32" s="314"/>
      <c r="S32" s="16" t="s">
        <v>69</v>
      </c>
      <c r="T32" s="8">
        <v>11</v>
      </c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26"/>
      <c r="AI32" s="440"/>
      <c r="AJ32" s="313"/>
      <c r="AK32" s="314"/>
      <c r="AL32" s="16" t="s">
        <v>69</v>
      </c>
    </row>
    <row r="33" spans="1:38" s="21" customFormat="1" ht="12.75" customHeight="1" x14ac:dyDescent="0.2">
      <c r="A33" s="8">
        <v>12</v>
      </c>
      <c r="B33" s="313"/>
      <c r="C33" s="313"/>
      <c r="D33" s="313"/>
      <c r="E33" s="313"/>
      <c r="F33" s="314"/>
      <c r="G33" s="439"/>
      <c r="H33" s="440"/>
      <c r="I33" s="441"/>
      <c r="J33" s="329">
        <f t="shared" si="2"/>
        <v>0</v>
      </c>
      <c r="K33" s="331">
        <f t="shared" si="3"/>
        <v>0</v>
      </c>
      <c r="L33" s="313"/>
      <c r="M33" s="313"/>
      <c r="N33" s="313"/>
      <c r="O33" s="326"/>
      <c r="P33" s="333"/>
      <c r="Q33" s="313"/>
      <c r="R33" s="314"/>
      <c r="S33" s="16" t="s">
        <v>70</v>
      </c>
      <c r="T33" s="8">
        <v>12</v>
      </c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26"/>
      <c r="AI33" s="440"/>
      <c r="AJ33" s="313"/>
      <c r="AK33" s="314"/>
      <c r="AL33" s="16" t="s">
        <v>70</v>
      </c>
    </row>
    <row r="34" spans="1:38" s="21" customFormat="1" ht="12.75" customHeight="1" x14ac:dyDescent="0.2">
      <c r="A34" s="8">
        <v>13</v>
      </c>
      <c r="B34" s="313"/>
      <c r="C34" s="313"/>
      <c r="D34" s="313"/>
      <c r="E34" s="313"/>
      <c r="F34" s="314"/>
      <c r="G34" s="439"/>
      <c r="H34" s="440"/>
      <c r="I34" s="441"/>
      <c r="J34" s="329">
        <f t="shared" si="2"/>
        <v>0</v>
      </c>
      <c r="K34" s="331">
        <f t="shared" si="3"/>
        <v>0</v>
      </c>
      <c r="L34" s="313"/>
      <c r="M34" s="313"/>
      <c r="N34" s="313"/>
      <c r="O34" s="326"/>
      <c r="P34" s="333"/>
      <c r="Q34" s="313"/>
      <c r="R34" s="314"/>
      <c r="S34" s="16" t="s">
        <v>71</v>
      </c>
      <c r="T34" s="8">
        <v>13</v>
      </c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26"/>
      <c r="AI34" s="440"/>
      <c r="AJ34" s="313"/>
      <c r="AK34" s="314"/>
      <c r="AL34" s="16" t="s">
        <v>71</v>
      </c>
    </row>
    <row r="35" spans="1:38" s="21" customFormat="1" ht="12.75" customHeight="1" x14ac:dyDescent="0.2">
      <c r="A35" s="8">
        <v>14</v>
      </c>
      <c r="B35" s="313"/>
      <c r="C35" s="313"/>
      <c r="D35" s="313"/>
      <c r="E35" s="313"/>
      <c r="F35" s="314"/>
      <c r="G35" s="439"/>
      <c r="H35" s="440"/>
      <c r="I35" s="441"/>
      <c r="J35" s="329">
        <f t="shared" si="2"/>
        <v>0</v>
      </c>
      <c r="K35" s="331">
        <f t="shared" si="3"/>
        <v>0</v>
      </c>
      <c r="L35" s="313"/>
      <c r="M35" s="313"/>
      <c r="N35" s="313"/>
      <c r="O35" s="326"/>
      <c r="P35" s="333"/>
      <c r="Q35" s="313"/>
      <c r="R35" s="314"/>
      <c r="S35" s="16" t="s">
        <v>72</v>
      </c>
      <c r="T35" s="8">
        <v>14</v>
      </c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26"/>
      <c r="AI35" s="440"/>
      <c r="AJ35" s="313"/>
      <c r="AK35" s="314"/>
      <c r="AL35" s="16" t="s">
        <v>72</v>
      </c>
    </row>
    <row r="36" spans="1:38" s="21" customFormat="1" ht="12.75" customHeight="1" x14ac:dyDescent="0.2">
      <c r="A36" s="8">
        <v>15</v>
      </c>
      <c r="B36" s="313"/>
      <c r="C36" s="313"/>
      <c r="D36" s="313"/>
      <c r="E36" s="313"/>
      <c r="F36" s="314"/>
      <c r="G36" s="439"/>
      <c r="H36" s="440"/>
      <c r="I36" s="441"/>
      <c r="J36" s="329">
        <f t="shared" si="2"/>
        <v>0</v>
      </c>
      <c r="K36" s="331">
        <f t="shared" si="3"/>
        <v>0</v>
      </c>
      <c r="L36" s="313"/>
      <c r="M36" s="313"/>
      <c r="N36" s="313"/>
      <c r="O36" s="326"/>
      <c r="P36" s="333"/>
      <c r="Q36" s="313"/>
      <c r="R36" s="314"/>
      <c r="S36" s="16" t="s">
        <v>73</v>
      </c>
      <c r="T36" s="8">
        <v>15</v>
      </c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26"/>
      <c r="AI36" s="440"/>
      <c r="AJ36" s="313"/>
      <c r="AK36" s="314"/>
      <c r="AL36" s="16" t="s">
        <v>73</v>
      </c>
    </row>
    <row r="37" spans="1:38" s="21" customFormat="1" ht="12.75" customHeight="1" x14ac:dyDescent="0.2">
      <c r="A37" s="8">
        <v>16</v>
      </c>
      <c r="B37" s="313"/>
      <c r="C37" s="313"/>
      <c r="D37" s="313"/>
      <c r="E37" s="313"/>
      <c r="F37" s="314"/>
      <c r="G37" s="439"/>
      <c r="H37" s="440"/>
      <c r="I37" s="441"/>
      <c r="J37" s="329">
        <f t="shared" si="2"/>
        <v>0</v>
      </c>
      <c r="K37" s="331">
        <f t="shared" si="3"/>
        <v>0</v>
      </c>
      <c r="L37" s="313"/>
      <c r="M37" s="313"/>
      <c r="N37" s="313"/>
      <c r="O37" s="326"/>
      <c r="P37" s="333"/>
      <c r="Q37" s="313"/>
      <c r="R37" s="314"/>
      <c r="S37" s="16" t="s">
        <v>74</v>
      </c>
      <c r="T37" s="8">
        <v>16</v>
      </c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26"/>
      <c r="AI37" s="440"/>
      <c r="AJ37" s="313"/>
      <c r="AK37" s="314"/>
      <c r="AL37" s="16" t="s">
        <v>74</v>
      </c>
    </row>
    <row r="38" spans="1:38" s="21" customFormat="1" ht="12.75" customHeight="1" x14ac:dyDescent="0.2">
      <c r="A38" s="8">
        <v>17</v>
      </c>
      <c r="B38" s="313"/>
      <c r="C38" s="313"/>
      <c r="D38" s="313"/>
      <c r="E38" s="313"/>
      <c r="F38" s="314"/>
      <c r="G38" s="439"/>
      <c r="H38" s="440"/>
      <c r="I38" s="441"/>
      <c r="J38" s="329">
        <f t="shared" si="2"/>
        <v>0</v>
      </c>
      <c r="K38" s="331">
        <f t="shared" si="3"/>
        <v>0</v>
      </c>
      <c r="L38" s="313"/>
      <c r="M38" s="313"/>
      <c r="N38" s="313"/>
      <c r="O38" s="326"/>
      <c r="P38" s="333"/>
      <c r="Q38" s="313"/>
      <c r="R38" s="314"/>
      <c r="S38" s="16" t="s">
        <v>75</v>
      </c>
      <c r="T38" s="8">
        <v>17</v>
      </c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26"/>
      <c r="AI38" s="440"/>
      <c r="AJ38" s="313"/>
      <c r="AK38" s="314"/>
      <c r="AL38" s="16" t="s">
        <v>75</v>
      </c>
    </row>
    <row r="39" spans="1:38" s="21" customFormat="1" ht="12.75" customHeight="1" x14ac:dyDescent="0.2">
      <c r="A39" s="8">
        <v>18</v>
      </c>
      <c r="B39" s="313"/>
      <c r="C39" s="313"/>
      <c r="D39" s="313"/>
      <c r="E39" s="313"/>
      <c r="F39" s="314"/>
      <c r="G39" s="439"/>
      <c r="H39" s="440"/>
      <c r="I39" s="441"/>
      <c r="J39" s="329">
        <f t="shared" si="2"/>
        <v>0</v>
      </c>
      <c r="K39" s="331">
        <f t="shared" si="3"/>
        <v>0</v>
      </c>
      <c r="L39" s="313"/>
      <c r="M39" s="313"/>
      <c r="N39" s="313"/>
      <c r="O39" s="326"/>
      <c r="P39" s="333"/>
      <c r="Q39" s="313"/>
      <c r="R39" s="314"/>
      <c r="S39" s="16" t="s">
        <v>76</v>
      </c>
      <c r="T39" s="8">
        <v>18</v>
      </c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26"/>
      <c r="AI39" s="440"/>
      <c r="AJ39" s="313"/>
      <c r="AK39" s="314"/>
      <c r="AL39" s="16" t="s">
        <v>76</v>
      </c>
    </row>
    <row r="40" spans="1:38" s="21" customFormat="1" ht="12.75" customHeight="1" x14ac:dyDescent="0.2">
      <c r="A40" s="8">
        <v>19</v>
      </c>
      <c r="B40" s="313"/>
      <c r="C40" s="313"/>
      <c r="D40" s="313"/>
      <c r="E40" s="313"/>
      <c r="F40" s="314"/>
      <c r="G40" s="439"/>
      <c r="H40" s="440"/>
      <c r="I40" s="441"/>
      <c r="J40" s="329">
        <f t="shared" si="2"/>
        <v>0</v>
      </c>
      <c r="K40" s="331">
        <f t="shared" si="3"/>
        <v>0</v>
      </c>
      <c r="L40" s="313"/>
      <c r="M40" s="313"/>
      <c r="N40" s="313"/>
      <c r="O40" s="326"/>
      <c r="P40" s="333"/>
      <c r="Q40" s="313"/>
      <c r="R40" s="314"/>
      <c r="S40" s="16" t="s">
        <v>77</v>
      </c>
      <c r="T40" s="8">
        <v>19</v>
      </c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26"/>
      <c r="AI40" s="440"/>
      <c r="AJ40" s="313"/>
      <c r="AK40" s="314"/>
      <c r="AL40" s="16" t="s">
        <v>77</v>
      </c>
    </row>
    <row r="41" spans="1:38" s="21" customFormat="1" ht="12.75" customHeight="1" x14ac:dyDescent="0.2">
      <c r="A41" s="8">
        <v>20</v>
      </c>
      <c r="B41" s="313"/>
      <c r="C41" s="313"/>
      <c r="D41" s="313"/>
      <c r="E41" s="313"/>
      <c r="F41" s="314"/>
      <c r="G41" s="439"/>
      <c r="H41" s="440"/>
      <c r="I41" s="441"/>
      <c r="J41" s="329">
        <f t="shared" si="2"/>
        <v>0</v>
      </c>
      <c r="K41" s="331">
        <f t="shared" si="3"/>
        <v>0</v>
      </c>
      <c r="L41" s="313"/>
      <c r="M41" s="313"/>
      <c r="N41" s="313"/>
      <c r="O41" s="326"/>
      <c r="P41" s="333"/>
      <c r="Q41" s="313"/>
      <c r="R41" s="314"/>
      <c r="S41" s="16" t="s">
        <v>78</v>
      </c>
      <c r="T41" s="8">
        <v>20</v>
      </c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26"/>
      <c r="AI41" s="440"/>
      <c r="AJ41" s="313"/>
      <c r="AK41" s="314"/>
      <c r="AL41" s="16" t="s">
        <v>78</v>
      </c>
    </row>
    <row r="42" spans="1:38" s="21" customFormat="1" ht="12.75" customHeight="1" x14ac:dyDescent="0.2">
      <c r="A42" s="8">
        <v>21</v>
      </c>
      <c r="B42" s="313"/>
      <c r="C42" s="313"/>
      <c r="D42" s="313"/>
      <c r="E42" s="313"/>
      <c r="F42" s="314"/>
      <c r="G42" s="439"/>
      <c r="H42" s="440"/>
      <c r="I42" s="441"/>
      <c r="J42" s="329">
        <f t="shared" si="2"/>
        <v>0</v>
      </c>
      <c r="K42" s="331">
        <f t="shared" si="3"/>
        <v>0</v>
      </c>
      <c r="L42" s="313"/>
      <c r="M42" s="313"/>
      <c r="N42" s="313"/>
      <c r="O42" s="326"/>
      <c r="P42" s="333"/>
      <c r="Q42" s="313"/>
      <c r="R42" s="314"/>
      <c r="S42" s="16" t="s">
        <v>79</v>
      </c>
      <c r="T42" s="8">
        <v>21</v>
      </c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26"/>
      <c r="AI42" s="440"/>
      <c r="AJ42" s="313"/>
      <c r="AK42" s="314"/>
      <c r="AL42" s="16" t="s">
        <v>79</v>
      </c>
    </row>
    <row r="43" spans="1:38" s="21" customFormat="1" ht="12.75" customHeight="1" x14ac:dyDescent="0.2">
      <c r="A43" s="8">
        <v>22</v>
      </c>
      <c r="B43" s="313"/>
      <c r="C43" s="313"/>
      <c r="D43" s="313"/>
      <c r="E43" s="313"/>
      <c r="F43" s="314"/>
      <c r="G43" s="439"/>
      <c r="H43" s="440"/>
      <c r="I43" s="441"/>
      <c r="J43" s="329">
        <f t="shared" si="2"/>
        <v>0</v>
      </c>
      <c r="K43" s="331">
        <f t="shared" si="3"/>
        <v>0</v>
      </c>
      <c r="L43" s="313"/>
      <c r="M43" s="313"/>
      <c r="N43" s="313"/>
      <c r="O43" s="326"/>
      <c r="P43" s="333"/>
      <c r="Q43" s="313"/>
      <c r="R43" s="314"/>
      <c r="S43" s="16" t="s">
        <v>80</v>
      </c>
      <c r="T43" s="8">
        <v>22</v>
      </c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26"/>
      <c r="AI43" s="440"/>
      <c r="AJ43" s="313"/>
      <c r="AK43" s="314"/>
      <c r="AL43" s="16" t="s">
        <v>80</v>
      </c>
    </row>
    <row r="44" spans="1:38" s="21" customFormat="1" ht="12.75" customHeight="1" x14ac:dyDescent="0.2">
      <c r="A44" s="8">
        <v>23</v>
      </c>
      <c r="B44" s="313"/>
      <c r="C44" s="313"/>
      <c r="D44" s="313"/>
      <c r="E44" s="313"/>
      <c r="F44" s="314"/>
      <c r="G44" s="439"/>
      <c r="H44" s="440"/>
      <c r="I44" s="441"/>
      <c r="J44" s="329">
        <f t="shared" si="2"/>
        <v>0</v>
      </c>
      <c r="K44" s="331">
        <f t="shared" si="3"/>
        <v>0</v>
      </c>
      <c r="L44" s="313"/>
      <c r="M44" s="313"/>
      <c r="N44" s="313"/>
      <c r="O44" s="326"/>
      <c r="P44" s="333"/>
      <c r="Q44" s="313"/>
      <c r="R44" s="314"/>
      <c r="S44" s="16" t="s">
        <v>81</v>
      </c>
      <c r="T44" s="8">
        <v>23</v>
      </c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26"/>
      <c r="AI44" s="440"/>
      <c r="AJ44" s="313"/>
      <c r="AK44" s="314"/>
      <c r="AL44" s="16" t="s">
        <v>81</v>
      </c>
    </row>
    <row r="45" spans="1:38" s="21" customFormat="1" ht="12.75" customHeight="1" x14ac:dyDescent="0.2">
      <c r="A45" s="8">
        <v>24</v>
      </c>
      <c r="B45" s="313"/>
      <c r="C45" s="313"/>
      <c r="D45" s="313"/>
      <c r="E45" s="313"/>
      <c r="F45" s="314"/>
      <c r="G45" s="439"/>
      <c r="H45" s="440"/>
      <c r="I45" s="441"/>
      <c r="J45" s="329">
        <f t="shared" si="2"/>
        <v>0</v>
      </c>
      <c r="K45" s="331">
        <f t="shared" si="3"/>
        <v>0</v>
      </c>
      <c r="L45" s="313"/>
      <c r="M45" s="313"/>
      <c r="N45" s="313"/>
      <c r="O45" s="326"/>
      <c r="P45" s="333"/>
      <c r="Q45" s="313"/>
      <c r="R45" s="314"/>
      <c r="S45" s="16" t="s">
        <v>82</v>
      </c>
      <c r="T45" s="8">
        <v>24</v>
      </c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26"/>
      <c r="AI45" s="440"/>
      <c r="AJ45" s="313"/>
      <c r="AK45" s="314"/>
      <c r="AL45" s="16" t="s">
        <v>82</v>
      </c>
    </row>
    <row r="46" spans="1:38" s="21" customFormat="1" ht="12.75" customHeight="1" x14ac:dyDescent="0.2">
      <c r="A46" s="8">
        <v>25</v>
      </c>
      <c r="B46" s="313"/>
      <c r="C46" s="313"/>
      <c r="D46" s="313"/>
      <c r="E46" s="313"/>
      <c r="F46" s="314"/>
      <c r="G46" s="439"/>
      <c r="H46" s="440"/>
      <c r="I46" s="441"/>
      <c r="J46" s="329">
        <f t="shared" si="2"/>
        <v>0</v>
      </c>
      <c r="K46" s="331">
        <f t="shared" si="3"/>
        <v>0</v>
      </c>
      <c r="L46" s="313"/>
      <c r="M46" s="313"/>
      <c r="N46" s="313"/>
      <c r="O46" s="326"/>
      <c r="P46" s="333"/>
      <c r="Q46" s="313"/>
      <c r="R46" s="314"/>
      <c r="S46" s="16" t="s">
        <v>83</v>
      </c>
      <c r="T46" s="8">
        <v>25</v>
      </c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26"/>
      <c r="AI46" s="440"/>
      <c r="AJ46" s="313"/>
      <c r="AK46" s="314"/>
      <c r="AL46" s="16" t="s">
        <v>83</v>
      </c>
    </row>
    <row r="47" spans="1:38" s="21" customFormat="1" ht="12.75" customHeight="1" x14ac:dyDescent="0.2">
      <c r="A47" s="8">
        <v>26</v>
      </c>
      <c r="B47" s="313"/>
      <c r="C47" s="313"/>
      <c r="D47" s="313"/>
      <c r="E47" s="313"/>
      <c r="F47" s="314"/>
      <c r="G47" s="439"/>
      <c r="H47" s="440"/>
      <c r="I47" s="441"/>
      <c r="J47" s="329">
        <f t="shared" si="2"/>
        <v>0</v>
      </c>
      <c r="K47" s="331">
        <f t="shared" si="3"/>
        <v>0</v>
      </c>
      <c r="L47" s="313"/>
      <c r="M47" s="313"/>
      <c r="N47" s="313"/>
      <c r="O47" s="326"/>
      <c r="P47" s="333"/>
      <c r="Q47" s="313"/>
      <c r="R47" s="314"/>
      <c r="S47" s="16" t="s">
        <v>84</v>
      </c>
      <c r="T47" s="8">
        <v>26</v>
      </c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26"/>
      <c r="AI47" s="440"/>
      <c r="AJ47" s="313"/>
      <c r="AK47" s="314"/>
      <c r="AL47" s="16" t="s">
        <v>84</v>
      </c>
    </row>
    <row r="48" spans="1:38" s="21" customFormat="1" ht="12.75" customHeight="1" x14ac:dyDescent="0.2">
      <c r="A48" s="8">
        <v>27</v>
      </c>
      <c r="B48" s="313"/>
      <c r="C48" s="313"/>
      <c r="D48" s="313"/>
      <c r="E48" s="313"/>
      <c r="F48" s="314"/>
      <c r="G48" s="439"/>
      <c r="H48" s="440"/>
      <c r="I48" s="441"/>
      <c r="J48" s="329">
        <f t="shared" si="2"/>
        <v>0</v>
      </c>
      <c r="K48" s="331">
        <f t="shared" si="3"/>
        <v>0</v>
      </c>
      <c r="L48" s="313"/>
      <c r="M48" s="313"/>
      <c r="N48" s="313"/>
      <c r="O48" s="326"/>
      <c r="P48" s="333"/>
      <c r="Q48" s="313"/>
      <c r="R48" s="314"/>
      <c r="S48" s="16" t="s">
        <v>85</v>
      </c>
      <c r="T48" s="8">
        <v>27</v>
      </c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26"/>
      <c r="AI48" s="440"/>
      <c r="AJ48" s="313"/>
      <c r="AK48" s="314"/>
      <c r="AL48" s="16" t="s">
        <v>85</v>
      </c>
    </row>
    <row r="49" spans="1:38" s="21" customFormat="1" ht="12.75" customHeight="1" x14ac:dyDescent="0.2">
      <c r="A49" s="8">
        <v>28</v>
      </c>
      <c r="B49" s="313"/>
      <c r="C49" s="313"/>
      <c r="D49" s="313"/>
      <c r="E49" s="313"/>
      <c r="F49" s="314"/>
      <c r="G49" s="439"/>
      <c r="H49" s="440"/>
      <c r="I49" s="441"/>
      <c r="J49" s="329">
        <f t="shared" si="2"/>
        <v>0</v>
      </c>
      <c r="K49" s="331">
        <f t="shared" si="3"/>
        <v>0</v>
      </c>
      <c r="L49" s="313"/>
      <c r="M49" s="313"/>
      <c r="N49" s="313"/>
      <c r="O49" s="326"/>
      <c r="P49" s="333"/>
      <c r="Q49" s="313"/>
      <c r="R49" s="314"/>
      <c r="S49" s="16" t="s">
        <v>86</v>
      </c>
      <c r="T49" s="8">
        <v>28</v>
      </c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26"/>
      <c r="AI49" s="440"/>
      <c r="AJ49" s="313"/>
      <c r="AK49" s="314"/>
      <c r="AL49" s="16" t="s">
        <v>86</v>
      </c>
    </row>
    <row r="50" spans="1:38" s="21" customFormat="1" ht="12.75" customHeight="1" x14ac:dyDescent="0.2">
      <c r="A50" s="8">
        <v>29</v>
      </c>
      <c r="B50" s="313"/>
      <c r="C50" s="313"/>
      <c r="D50" s="313"/>
      <c r="E50" s="313"/>
      <c r="F50" s="314"/>
      <c r="G50" s="439"/>
      <c r="H50" s="440"/>
      <c r="I50" s="441"/>
      <c r="J50" s="329">
        <f t="shared" si="2"/>
        <v>0</v>
      </c>
      <c r="K50" s="331">
        <f t="shared" si="3"/>
        <v>0</v>
      </c>
      <c r="L50" s="313"/>
      <c r="M50" s="313"/>
      <c r="N50" s="313"/>
      <c r="O50" s="326"/>
      <c r="P50" s="333"/>
      <c r="Q50" s="313"/>
      <c r="R50" s="314"/>
      <c r="S50" s="16" t="s">
        <v>87</v>
      </c>
      <c r="T50" s="8">
        <v>29</v>
      </c>
      <c r="U50" s="313"/>
      <c r="V50" s="313"/>
      <c r="W50" s="313"/>
      <c r="X50" s="334"/>
      <c r="Y50" s="313"/>
      <c r="Z50" s="313"/>
      <c r="AA50" s="313"/>
      <c r="AB50" s="313"/>
      <c r="AC50" s="313"/>
      <c r="AD50" s="313"/>
      <c r="AE50" s="313"/>
      <c r="AF50" s="313"/>
      <c r="AG50" s="313"/>
      <c r="AH50" s="326"/>
      <c r="AI50" s="440"/>
      <c r="AJ50" s="313"/>
      <c r="AK50" s="314"/>
      <c r="AL50" s="16" t="s">
        <v>87</v>
      </c>
    </row>
    <row r="51" spans="1:38" s="21" customFormat="1" ht="12.75" customHeight="1" x14ac:dyDescent="0.2">
      <c r="A51" s="8">
        <v>30</v>
      </c>
      <c r="B51" s="313"/>
      <c r="C51" s="313"/>
      <c r="D51" s="313"/>
      <c r="E51" s="313"/>
      <c r="F51" s="314"/>
      <c r="G51" s="445"/>
      <c r="H51" s="440"/>
      <c r="I51" s="441"/>
      <c r="J51" s="329">
        <f t="shared" si="2"/>
        <v>0</v>
      </c>
      <c r="K51" s="331">
        <f t="shared" si="3"/>
        <v>0</v>
      </c>
      <c r="L51" s="313"/>
      <c r="M51" s="313"/>
      <c r="N51" s="313"/>
      <c r="O51" s="326"/>
      <c r="P51" s="333"/>
      <c r="Q51" s="313"/>
      <c r="R51" s="314"/>
      <c r="S51" s="16" t="s">
        <v>88</v>
      </c>
      <c r="T51" s="8">
        <v>30</v>
      </c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26"/>
      <c r="AI51" s="440"/>
      <c r="AJ51" s="313"/>
      <c r="AK51" s="314"/>
      <c r="AL51" s="16" t="s">
        <v>88</v>
      </c>
    </row>
    <row r="52" spans="1:38" s="21" customFormat="1" ht="12.75" customHeight="1" x14ac:dyDescent="0.2">
      <c r="A52" s="19">
        <v>31</v>
      </c>
      <c r="B52" s="317"/>
      <c r="C52" s="317"/>
      <c r="D52" s="317"/>
      <c r="E52" s="317"/>
      <c r="F52" s="318"/>
      <c r="G52" s="446"/>
      <c r="H52" s="447"/>
      <c r="I52" s="448"/>
      <c r="J52" s="335">
        <f t="shared" si="2"/>
        <v>0</v>
      </c>
      <c r="K52" s="336">
        <f t="shared" si="3"/>
        <v>0</v>
      </c>
      <c r="L52" s="317"/>
      <c r="M52" s="317"/>
      <c r="N52" s="317"/>
      <c r="O52" s="328"/>
      <c r="P52" s="337"/>
      <c r="Q52" s="317"/>
      <c r="R52" s="318"/>
      <c r="S52" s="20" t="s">
        <v>89</v>
      </c>
      <c r="T52" s="19">
        <v>31</v>
      </c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28"/>
      <c r="AI52" s="447"/>
      <c r="AJ52" s="317"/>
      <c r="AK52" s="318"/>
      <c r="AL52" s="20" t="s">
        <v>89</v>
      </c>
    </row>
    <row r="53" spans="1:38" s="21" customFormat="1" ht="12.75" customHeight="1" thickBot="1" x14ac:dyDescent="0.25">
      <c r="A53" s="375"/>
      <c r="B53" s="376">
        <f>SUM(B22:B52)</f>
        <v>0</v>
      </c>
      <c r="C53" s="376">
        <f>SUM(C22:C52)</f>
        <v>0</v>
      </c>
      <c r="D53" s="376">
        <f>SUM(D22:D52)</f>
        <v>0</v>
      </c>
      <c r="E53" s="377">
        <f>SUM(E22:E52)</f>
        <v>0</v>
      </c>
      <c r="F53" s="378">
        <f>SUM(F22:F52)</f>
        <v>0</v>
      </c>
      <c r="G53" s="379"/>
      <c r="H53" s="380" t="s">
        <v>90</v>
      </c>
      <c r="I53" s="381">
        <f>COUNTA(I22:I52)</f>
        <v>0</v>
      </c>
      <c r="J53" s="376">
        <f>SUM(J21:J52)</f>
        <v>0</v>
      </c>
      <c r="K53" s="376">
        <f t="shared" ref="K53:R53" si="4">SUM(K22:K52)</f>
        <v>0</v>
      </c>
      <c r="L53" s="376">
        <f t="shared" si="4"/>
        <v>0</v>
      </c>
      <c r="M53" s="376">
        <f t="shared" si="4"/>
        <v>0</v>
      </c>
      <c r="N53" s="376">
        <f t="shared" si="4"/>
        <v>0</v>
      </c>
      <c r="O53" s="382">
        <f t="shared" si="4"/>
        <v>0</v>
      </c>
      <c r="P53" s="377">
        <f t="shared" si="4"/>
        <v>0</v>
      </c>
      <c r="Q53" s="376">
        <f t="shared" si="4"/>
        <v>0</v>
      </c>
      <c r="R53" s="383">
        <f t="shared" si="4"/>
        <v>0</v>
      </c>
      <c r="S53" s="384"/>
      <c r="T53" s="375"/>
      <c r="U53" s="376">
        <f t="shared" ref="U53:AH53" si="5">SUM(U22:U52)</f>
        <v>0</v>
      </c>
      <c r="V53" s="376">
        <f t="shared" si="5"/>
        <v>0</v>
      </c>
      <c r="W53" s="376">
        <f t="shared" si="5"/>
        <v>0</v>
      </c>
      <c r="X53" s="376">
        <f t="shared" si="5"/>
        <v>0</v>
      </c>
      <c r="Y53" s="376">
        <f t="shared" si="5"/>
        <v>0</v>
      </c>
      <c r="Z53" s="376">
        <f t="shared" si="5"/>
        <v>0</v>
      </c>
      <c r="AA53" s="376">
        <f t="shared" si="5"/>
        <v>0</v>
      </c>
      <c r="AB53" s="376">
        <f t="shared" si="5"/>
        <v>0</v>
      </c>
      <c r="AC53" s="376">
        <f t="shared" si="5"/>
        <v>0</v>
      </c>
      <c r="AD53" s="376">
        <f t="shared" si="5"/>
        <v>0</v>
      </c>
      <c r="AE53" s="376">
        <f t="shared" si="5"/>
        <v>0</v>
      </c>
      <c r="AF53" s="376">
        <f t="shared" si="5"/>
        <v>0</v>
      </c>
      <c r="AG53" s="376">
        <f t="shared" si="5"/>
        <v>0</v>
      </c>
      <c r="AH53" s="378">
        <f t="shared" si="5"/>
        <v>0</v>
      </c>
      <c r="AI53" s="385"/>
      <c r="AJ53" s="376">
        <f>SUM(AJ22:AJ52)</f>
        <v>0</v>
      </c>
      <c r="AK53" s="383">
        <f>SUM(AK22:AK52)</f>
        <v>0</v>
      </c>
      <c r="AL53" s="384"/>
    </row>
    <row r="54" spans="1:38" ht="12.75" customHeight="1" thickTop="1" x14ac:dyDescent="0.2">
      <c r="A54" s="46"/>
      <c r="B54" s="167"/>
      <c r="C54" s="167"/>
      <c r="D54" s="167"/>
      <c r="E54" s="167"/>
      <c r="F54" s="167"/>
      <c r="G54" s="373"/>
      <c r="H54" s="167"/>
      <c r="I54" s="374"/>
      <c r="J54" s="167"/>
      <c r="K54" s="167"/>
      <c r="L54" s="167"/>
      <c r="M54" s="167"/>
      <c r="N54" s="167"/>
      <c r="O54" s="167"/>
      <c r="P54" s="167"/>
      <c r="Q54" s="167"/>
      <c r="R54" s="167"/>
      <c r="S54" s="46"/>
      <c r="T54" s="46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46"/>
    </row>
    <row r="55" spans="1:38" ht="12.75" customHeight="1" x14ac:dyDescent="0.2">
      <c r="A55" s="46"/>
      <c r="B55" s="167"/>
      <c r="C55" s="167"/>
      <c r="D55" s="167"/>
      <c r="E55" s="167"/>
      <c r="F55" s="167"/>
      <c r="G55" s="373"/>
      <c r="H55" s="167"/>
      <c r="I55" s="374"/>
      <c r="J55" s="167"/>
      <c r="K55" s="167"/>
      <c r="L55" s="167"/>
      <c r="M55" s="167"/>
      <c r="N55" s="167"/>
      <c r="O55" s="167"/>
      <c r="P55" s="167"/>
      <c r="Q55" s="167"/>
      <c r="R55" s="167"/>
      <c r="S55" s="46"/>
      <c r="T55" s="46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46"/>
    </row>
    <row r="56" spans="1:38" ht="12.75" customHeight="1" x14ac:dyDescent="0.2">
      <c r="A56" s="21"/>
      <c r="B56" s="21"/>
      <c r="C56" s="21"/>
      <c r="D56" s="21"/>
      <c r="E56" s="21"/>
      <c r="F56" s="21"/>
      <c r="G56" s="483" t="str">
        <f>MARCH!G10</f>
        <v>UNITED STEELWORKERS - LOCAL UNION</v>
      </c>
      <c r="H56" s="483"/>
      <c r="I56" s="483"/>
      <c r="J56" s="1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36"/>
      <c r="V56" s="36"/>
      <c r="W56" s="36"/>
      <c r="X56" s="36"/>
      <c r="Y56" s="36"/>
      <c r="Z56" s="36"/>
      <c r="AA56" s="37" t="str">
        <f>$AA$10</f>
        <v>FINANCIAL SECRETARY'S CASH BOOK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21"/>
    </row>
    <row r="57" spans="1:38" s="162" customFormat="1" ht="12.75" customHeight="1" x14ac:dyDescent="0.2">
      <c r="A57" s="152"/>
      <c r="B57" s="150" t="str">
        <f>$B$11</f>
        <v>Month</v>
      </c>
      <c r="C57" s="76" t="str">
        <f>$C$11</f>
        <v>APRIL</v>
      </c>
      <c r="D57" s="150" t="str">
        <f>$D$11</f>
        <v>Year</v>
      </c>
      <c r="E57" s="29">
        <f>$E$11</f>
        <v>0</v>
      </c>
      <c r="F57" s="152"/>
      <c r="G57" s="159"/>
      <c r="H57" s="152"/>
      <c r="I57" s="16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0"/>
      <c r="AJ57" s="161" t="str">
        <f>$C$11</f>
        <v>APRIL</v>
      </c>
      <c r="AK57" s="29">
        <f>$E$11</f>
        <v>0</v>
      </c>
      <c r="AL57" s="152"/>
    </row>
    <row r="58" spans="1:38" s="162" customFormat="1" ht="12.75" customHeight="1" x14ac:dyDescent="0.2">
      <c r="A58" s="152"/>
      <c r="B58" s="150" t="str">
        <f>$B$12</f>
        <v>Page No.</v>
      </c>
      <c r="C58" s="388">
        <f>C12+1</f>
        <v>2</v>
      </c>
      <c r="D58" s="152"/>
      <c r="E58" s="152"/>
      <c r="F58" s="152"/>
      <c r="G58" s="159"/>
      <c r="H58" s="152"/>
      <c r="I58" s="160" t="s">
        <v>53</v>
      </c>
      <c r="J58" s="152"/>
      <c r="K58" s="152"/>
      <c r="L58" s="160"/>
      <c r="M58" s="152"/>
      <c r="N58" s="152"/>
      <c r="O58" s="152"/>
      <c r="P58" s="150"/>
      <c r="Q58" s="152"/>
      <c r="R58" s="150"/>
      <c r="S58" s="152"/>
      <c r="T58" s="152"/>
      <c r="U58" s="152"/>
      <c r="V58" s="152"/>
      <c r="W58" s="152"/>
      <c r="X58" s="152"/>
      <c r="Y58" s="152"/>
      <c r="Z58" s="152"/>
      <c r="AA58" s="152"/>
      <c r="AB58" s="163" t="s">
        <v>54</v>
      </c>
      <c r="AC58" s="152"/>
      <c r="AD58" s="152"/>
      <c r="AE58" s="152"/>
      <c r="AF58" s="152"/>
      <c r="AG58" s="152"/>
      <c r="AH58" s="152"/>
      <c r="AI58" s="150" t="str">
        <f>$B$12</f>
        <v>Page No.</v>
      </c>
      <c r="AJ58" s="388">
        <f>C58</f>
        <v>2</v>
      </c>
      <c r="AK58" s="164"/>
      <c r="AL58" s="165"/>
    </row>
    <row r="59" spans="1:38" ht="12.75" customHeight="1" x14ac:dyDescent="0.2">
      <c r="A59" s="3"/>
      <c r="B59" s="3"/>
      <c r="C59" s="3"/>
      <c r="D59" s="3"/>
      <c r="E59" s="3"/>
      <c r="F59" s="3"/>
      <c r="G59" s="137"/>
      <c r="H59" s="3"/>
      <c r="I59" s="5"/>
      <c r="J59" s="3"/>
      <c r="K59" s="3"/>
      <c r="L59" s="2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1"/>
      <c r="AF59" s="3"/>
      <c r="AG59" s="3"/>
      <c r="AH59" s="3"/>
      <c r="AI59" s="3"/>
      <c r="AJ59" s="3"/>
      <c r="AK59" s="3" t="s">
        <v>244</v>
      </c>
      <c r="AL59" s="3"/>
    </row>
    <row r="60" spans="1:38" ht="12.75" customHeight="1" x14ac:dyDescent="0.2">
      <c r="A60" s="26"/>
      <c r="B60" s="26"/>
      <c r="C60" s="26"/>
      <c r="D60" s="26"/>
      <c r="E60" s="26"/>
      <c r="F60" s="26"/>
      <c r="G60" s="138"/>
      <c r="H60" s="26"/>
      <c r="I60" s="27"/>
      <c r="J60" s="26"/>
      <c r="K60" s="26"/>
      <c r="L60" s="27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  <c r="AF60" s="26"/>
      <c r="AG60" s="26"/>
      <c r="AH60" s="26"/>
      <c r="AI60" s="26"/>
      <c r="AJ60" s="26"/>
      <c r="AK60" s="26"/>
      <c r="AL60" s="26"/>
    </row>
    <row r="61" spans="1:38" customFormat="1" ht="12.75" customHeight="1" x14ac:dyDescent="0.2">
      <c r="A61" s="1"/>
      <c r="B61" s="3"/>
      <c r="C61" s="3" t="s">
        <v>55</v>
      </c>
      <c r="D61" s="3"/>
      <c r="E61" s="13"/>
      <c r="F61" s="1"/>
      <c r="G61" s="139"/>
      <c r="H61" s="2" t="s">
        <v>56</v>
      </c>
      <c r="I61" s="104"/>
      <c r="J61" s="499" t="s">
        <v>270</v>
      </c>
      <c r="K61" s="485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x14ac:dyDescent="0.2">
      <c r="A62" s="1"/>
      <c r="B62" s="3"/>
      <c r="C62" s="3"/>
      <c r="D62" s="3"/>
      <c r="E62" s="13"/>
      <c r="F62" s="1"/>
      <c r="G62" s="139"/>
      <c r="H62" s="14"/>
      <c r="I62" s="105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4"/>
      <c r="AJ62" s="3"/>
      <c r="AK62" s="1"/>
      <c r="AL62" s="3"/>
    </row>
    <row r="63" spans="1:38" customFormat="1" ht="12.75" customHeight="1" thickBot="1" x14ac:dyDescent="0.25">
      <c r="A63" s="174"/>
      <c r="B63" s="175">
        <v>1</v>
      </c>
      <c r="C63" s="175">
        <v>2</v>
      </c>
      <c r="D63" s="175">
        <v>3</v>
      </c>
      <c r="E63" s="176">
        <v>4</v>
      </c>
      <c r="F63" s="177">
        <v>5</v>
      </c>
      <c r="G63" s="178"/>
      <c r="H63" s="177">
        <v>7</v>
      </c>
      <c r="I63" s="179">
        <v>8</v>
      </c>
      <c r="J63" s="175">
        <v>9</v>
      </c>
      <c r="K63" s="177">
        <v>10</v>
      </c>
      <c r="L63" s="175">
        <v>11</v>
      </c>
      <c r="M63" s="175" t="s">
        <v>1</v>
      </c>
      <c r="N63" s="175">
        <v>12</v>
      </c>
      <c r="O63" s="175">
        <v>13</v>
      </c>
      <c r="P63" s="175">
        <v>14</v>
      </c>
      <c r="Q63" s="175">
        <v>15</v>
      </c>
      <c r="R63" s="177" t="s">
        <v>2</v>
      </c>
      <c r="S63" s="180"/>
      <c r="T63" s="174"/>
      <c r="U63" s="175">
        <v>16</v>
      </c>
      <c r="V63" s="175">
        <v>17</v>
      </c>
      <c r="W63" s="175">
        <v>18</v>
      </c>
      <c r="X63" s="175">
        <v>19</v>
      </c>
      <c r="Y63" s="175">
        <v>20</v>
      </c>
      <c r="Z63" s="175" t="s">
        <v>3</v>
      </c>
      <c r="AA63" s="175">
        <v>21</v>
      </c>
      <c r="AB63" s="175">
        <v>22</v>
      </c>
      <c r="AC63" s="175">
        <v>23</v>
      </c>
      <c r="AD63" s="175">
        <v>24</v>
      </c>
      <c r="AE63" s="175">
        <v>25</v>
      </c>
      <c r="AF63" s="175">
        <v>26</v>
      </c>
      <c r="AG63" s="175">
        <v>27</v>
      </c>
      <c r="AH63" s="175">
        <v>28</v>
      </c>
      <c r="AI63" s="181">
        <v>29</v>
      </c>
      <c r="AJ63" s="175">
        <v>30</v>
      </c>
      <c r="AK63" s="177">
        <v>31</v>
      </c>
      <c r="AL63" s="180"/>
    </row>
    <row r="64" spans="1:38" s="4" customFormat="1" ht="12.75" customHeight="1" thickTop="1" x14ac:dyDescent="0.2">
      <c r="A64" s="1"/>
      <c r="B64" s="92" t="s">
        <v>4</v>
      </c>
      <c r="C64" s="106"/>
      <c r="D64" s="92" t="s">
        <v>5</v>
      </c>
      <c r="E64" s="92" t="s">
        <v>6</v>
      </c>
      <c r="F64" s="91" t="s">
        <v>7</v>
      </c>
      <c r="G64" s="140"/>
      <c r="H64" s="91"/>
      <c r="I64" s="108"/>
      <c r="J64" s="92"/>
      <c r="K64" s="91"/>
      <c r="L64" s="92"/>
      <c r="M64" s="92"/>
      <c r="N64" s="92" t="s">
        <v>491</v>
      </c>
      <c r="O64" s="109" t="s">
        <v>494</v>
      </c>
      <c r="P64" s="173"/>
      <c r="Q64" s="112" t="s">
        <v>278</v>
      </c>
      <c r="R64" s="170" t="s">
        <v>279</v>
      </c>
      <c r="S64" s="111"/>
      <c r="T64" s="70"/>
      <c r="U64" s="480" t="s">
        <v>271</v>
      </c>
      <c r="V64" s="481"/>
      <c r="W64" s="481"/>
      <c r="X64" s="481"/>
      <c r="Y64" s="482"/>
      <c r="Z64" s="92" t="s">
        <v>10</v>
      </c>
      <c r="AA64" s="92" t="s">
        <v>11</v>
      </c>
      <c r="AB64" s="92" t="s">
        <v>210</v>
      </c>
      <c r="AC64" s="92" t="s">
        <v>12</v>
      </c>
      <c r="AD64" s="92" t="s">
        <v>13</v>
      </c>
      <c r="AE64" s="92" t="s">
        <v>14</v>
      </c>
      <c r="AF64" s="92"/>
      <c r="AG64" s="92"/>
      <c r="AH64" s="109"/>
      <c r="AI64" s="110"/>
      <c r="AJ64" s="92" t="s">
        <v>15</v>
      </c>
      <c r="AK64" s="91" t="s">
        <v>7</v>
      </c>
      <c r="AL64" s="3"/>
    </row>
    <row r="65" spans="1:38" s="4" customFormat="1" ht="12.75" customHeight="1" x14ac:dyDescent="0.2">
      <c r="A65" s="1"/>
      <c r="B65" s="92" t="s">
        <v>8</v>
      </c>
      <c r="C65" s="92" t="s">
        <v>16</v>
      </c>
      <c r="D65" s="92" t="s">
        <v>17</v>
      </c>
      <c r="E65" s="92" t="s">
        <v>8</v>
      </c>
      <c r="F65" s="91" t="s">
        <v>18</v>
      </c>
      <c r="G65" s="140" t="s">
        <v>19</v>
      </c>
      <c r="H65" s="91" t="s">
        <v>20</v>
      </c>
      <c r="I65" s="108" t="s">
        <v>246</v>
      </c>
      <c r="J65" s="92" t="s">
        <v>21</v>
      </c>
      <c r="K65" s="91" t="s">
        <v>22</v>
      </c>
      <c r="L65" s="112" t="s">
        <v>240</v>
      </c>
      <c r="M65" s="112" t="s">
        <v>241</v>
      </c>
      <c r="N65" s="112" t="s">
        <v>492</v>
      </c>
      <c r="O65" s="109" t="s">
        <v>493</v>
      </c>
      <c r="P65" s="168" t="s">
        <v>23</v>
      </c>
      <c r="Q65" s="112" t="s">
        <v>8</v>
      </c>
      <c r="R65" s="170" t="s">
        <v>8</v>
      </c>
      <c r="S65" s="111"/>
      <c r="T65" s="70"/>
      <c r="U65" s="92" t="s">
        <v>25</v>
      </c>
      <c r="V65" s="92" t="s">
        <v>26</v>
      </c>
      <c r="W65" s="92" t="s">
        <v>27</v>
      </c>
      <c r="X65" s="92" t="s">
        <v>28</v>
      </c>
      <c r="Y65" s="92" t="s">
        <v>136</v>
      </c>
      <c r="Z65" s="92" t="s">
        <v>267</v>
      </c>
      <c r="AA65" s="92" t="s">
        <v>137</v>
      </c>
      <c r="AB65" s="92" t="s">
        <v>209</v>
      </c>
      <c r="AC65" s="92" t="s">
        <v>30</v>
      </c>
      <c r="AD65" s="92" t="s">
        <v>140</v>
      </c>
      <c r="AE65" s="92" t="s">
        <v>31</v>
      </c>
      <c r="AF65" s="92" t="s">
        <v>32</v>
      </c>
      <c r="AG65" s="92" t="s">
        <v>211</v>
      </c>
      <c r="AH65" s="109" t="s">
        <v>16</v>
      </c>
      <c r="AI65" s="107" t="s">
        <v>34</v>
      </c>
      <c r="AJ65" s="92" t="s">
        <v>35</v>
      </c>
      <c r="AK65" s="91" t="s">
        <v>18</v>
      </c>
      <c r="AL65" s="3"/>
    </row>
    <row r="66" spans="1:38" s="4" customFormat="1" ht="12.75" customHeight="1" thickBot="1" x14ac:dyDescent="0.25">
      <c r="A66" s="6"/>
      <c r="B66" s="93" t="s">
        <v>36</v>
      </c>
      <c r="C66" s="93" t="s">
        <v>37</v>
      </c>
      <c r="D66" s="93" t="s">
        <v>38</v>
      </c>
      <c r="E66" s="93" t="s">
        <v>39</v>
      </c>
      <c r="F66" s="113" t="s">
        <v>40</v>
      </c>
      <c r="G66" s="141"/>
      <c r="H66" s="113"/>
      <c r="I66" s="114" t="s">
        <v>41</v>
      </c>
      <c r="J66" s="93"/>
      <c r="K66" s="113"/>
      <c r="L66" s="115"/>
      <c r="M66" s="115"/>
      <c r="N66" s="115" t="s">
        <v>243</v>
      </c>
      <c r="O66" s="116" t="s">
        <v>243</v>
      </c>
      <c r="P66" s="169"/>
      <c r="Q66" s="171" t="s">
        <v>24</v>
      </c>
      <c r="R66" s="172" t="s">
        <v>24</v>
      </c>
      <c r="S66" s="118"/>
      <c r="T66" s="81"/>
      <c r="U66" s="93" t="s">
        <v>42</v>
      </c>
      <c r="V66" s="93" t="s">
        <v>43</v>
      </c>
      <c r="W66" s="93"/>
      <c r="X66" s="93" t="s">
        <v>44</v>
      </c>
      <c r="Y66" s="93" t="s">
        <v>30</v>
      </c>
      <c r="Z66" s="93" t="s">
        <v>30</v>
      </c>
      <c r="AA66" s="93" t="s">
        <v>138</v>
      </c>
      <c r="AB66" s="93" t="s">
        <v>15</v>
      </c>
      <c r="AC66" s="93" t="s">
        <v>139</v>
      </c>
      <c r="AD66" s="93" t="s">
        <v>141</v>
      </c>
      <c r="AE66" s="93" t="s">
        <v>47</v>
      </c>
      <c r="AF66" s="93" t="s">
        <v>48</v>
      </c>
      <c r="AG66" s="93" t="s">
        <v>15</v>
      </c>
      <c r="AH66" s="116" t="s">
        <v>30</v>
      </c>
      <c r="AI66" s="117"/>
      <c r="AJ66" s="93" t="s">
        <v>49</v>
      </c>
      <c r="AK66" s="113" t="s">
        <v>189</v>
      </c>
      <c r="AL66" s="7"/>
    </row>
    <row r="67" spans="1:38" s="21" customFormat="1" ht="12.75" customHeight="1" thickTop="1" x14ac:dyDescent="0.2">
      <c r="A67" s="8"/>
      <c r="B67" s="329">
        <f>B53</f>
        <v>0</v>
      </c>
      <c r="C67" s="329">
        <f>C53</f>
        <v>0</v>
      </c>
      <c r="D67" s="329">
        <f>D53</f>
        <v>0</v>
      </c>
      <c r="E67" s="329">
        <f>E53</f>
        <v>0</v>
      </c>
      <c r="F67" s="331">
        <f>F53</f>
        <v>0</v>
      </c>
      <c r="G67" s="142" t="str">
        <f>G7</f>
        <v>APRIL</v>
      </c>
      <c r="H67" s="34" t="s">
        <v>58</v>
      </c>
      <c r="I67" s="35"/>
      <c r="J67" s="339">
        <f t="shared" ref="J67:R67" si="6">J53</f>
        <v>0</v>
      </c>
      <c r="K67" s="331">
        <f t="shared" si="6"/>
        <v>0</v>
      </c>
      <c r="L67" s="329">
        <f t="shared" si="6"/>
        <v>0</v>
      </c>
      <c r="M67" s="329">
        <f t="shared" si="6"/>
        <v>0</v>
      </c>
      <c r="N67" s="329">
        <f t="shared" si="6"/>
        <v>0</v>
      </c>
      <c r="O67" s="330">
        <f t="shared" si="6"/>
        <v>0</v>
      </c>
      <c r="P67" s="332">
        <f t="shared" si="6"/>
        <v>0</v>
      </c>
      <c r="Q67" s="329">
        <f t="shared" si="6"/>
        <v>0</v>
      </c>
      <c r="R67" s="331">
        <f t="shared" si="6"/>
        <v>0</v>
      </c>
      <c r="S67" s="9"/>
      <c r="T67" s="8"/>
      <c r="U67" s="329">
        <f t="shared" ref="U67:AH67" si="7">U53</f>
        <v>0</v>
      </c>
      <c r="V67" s="329">
        <f t="shared" si="7"/>
        <v>0</v>
      </c>
      <c r="W67" s="329">
        <f t="shared" si="7"/>
        <v>0</v>
      </c>
      <c r="X67" s="329">
        <f t="shared" si="7"/>
        <v>0</v>
      </c>
      <c r="Y67" s="329">
        <f t="shared" si="7"/>
        <v>0</v>
      </c>
      <c r="Z67" s="329">
        <f t="shared" si="7"/>
        <v>0</v>
      </c>
      <c r="AA67" s="329">
        <f t="shared" si="7"/>
        <v>0</v>
      </c>
      <c r="AB67" s="329">
        <f t="shared" si="7"/>
        <v>0</v>
      </c>
      <c r="AC67" s="329">
        <f t="shared" si="7"/>
        <v>0</v>
      </c>
      <c r="AD67" s="329">
        <f t="shared" si="7"/>
        <v>0</v>
      </c>
      <c r="AE67" s="329">
        <f t="shared" si="7"/>
        <v>0</v>
      </c>
      <c r="AF67" s="329">
        <f t="shared" si="7"/>
        <v>0</v>
      </c>
      <c r="AG67" s="329">
        <f t="shared" si="7"/>
        <v>0</v>
      </c>
      <c r="AH67" s="330">
        <f t="shared" si="7"/>
        <v>0</v>
      </c>
      <c r="AI67" s="338"/>
      <c r="AJ67" s="329">
        <f>AJ53</f>
        <v>0</v>
      </c>
      <c r="AK67" s="331">
        <f>AK53</f>
        <v>0</v>
      </c>
      <c r="AL67" s="9"/>
    </row>
    <row r="68" spans="1:38" s="21" customFormat="1" ht="12.75" customHeight="1" x14ac:dyDescent="0.2">
      <c r="A68" s="8">
        <v>1</v>
      </c>
      <c r="B68" s="313"/>
      <c r="C68" s="313"/>
      <c r="D68" s="313"/>
      <c r="E68" s="313"/>
      <c r="F68" s="314"/>
      <c r="G68" s="439"/>
      <c r="H68" s="440"/>
      <c r="I68" s="441"/>
      <c r="J68" s="329">
        <f t="shared" ref="J68:J98" si="8">SUM(B68:F68)</f>
        <v>0</v>
      </c>
      <c r="K68" s="331">
        <f t="shared" ref="K68:K98" si="9">SUM(U68:AK68)-SUM(L68:R68)</f>
        <v>0</v>
      </c>
      <c r="L68" s="313"/>
      <c r="M68" s="313"/>
      <c r="N68" s="313"/>
      <c r="O68" s="326"/>
      <c r="P68" s="333"/>
      <c r="Q68" s="313"/>
      <c r="R68" s="314"/>
      <c r="S68" s="16" t="s">
        <v>59</v>
      </c>
      <c r="T68" s="8">
        <v>1</v>
      </c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26"/>
      <c r="AI68" s="440"/>
      <c r="AJ68" s="313"/>
      <c r="AK68" s="314"/>
      <c r="AL68" s="16" t="s">
        <v>59</v>
      </c>
    </row>
    <row r="69" spans="1:38" s="21" customFormat="1" ht="12.75" customHeight="1" x14ac:dyDescent="0.2">
      <c r="A69" s="8">
        <v>2</v>
      </c>
      <c r="B69" s="313"/>
      <c r="C69" s="313"/>
      <c r="D69" s="313"/>
      <c r="E69" s="313"/>
      <c r="F69" s="314"/>
      <c r="G69" s="439"/>
      <c r="H69" s="440"/>
      <c r="I69" s="441"/>
      <c r="J69" s="329">
        <f t="shared" si="8"/>
        <v>0</v>
      </c>
      <c r="K69" s="331">
        <f t="shared" si="9"/>
        <v>0</v>
      </c>
      <c r="L69" s="313"/>
      <c r="M69" s="313"/>
      <c r="N69" s="313"/>
      <c r="O69" s="326"/>
      <c r="P69" s="333"/>
      <c r="Q69" s="313"/>
      <c r="R69" s="314"/>
      <c r="S69" s="16" t="s">
        <v>60</v>
      </c>
      <c r="T69" s="8">
        <v>2</v>
      </c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26"/>
      <c r="AI69" s="440"/>
      <c r="AJ69" s="313"/>
      <c r="AK69" s="314"/>
      <c r="AL69" s="16" t="s">
        <v>60</v>
      </c>
    </row>
    <row r="70" spans="1:38" s="21" customFormat="1" ht="12.75" customHeight="1" x14ac:dyDescent="0.2">
      <c r="A70" s="8">
        <v>3</v>
      </c>
      <c r="B70" s="313"/>
      <c r="C70" s="313"/>
      <c r="D70" s="313"/>
      <c r="E70" s="313"/>
      <c r="F70" s="314"/>
      <c r="G70" s="439"/>
      <c r="H70" s="440"/>
      <c r="I70" s="441"/>
      <c r="J70" s="329">
        <f t="shared" si="8"/>
        <v>0</v>
      </c>
      <c r="K70" s="331">
        <f t="shared" si="9"/>
        <v>0</v>
      </c>
      <c r="L70" s="313"/>
      <c r="M70" s="313"/>
      <c r="N70" s="313"/>
      <c r="O70" s="326"/>
      <c r="P70" s="333"/>
      <c r="Q70" s="313"/>
      <c r="R70" s="314"/>
      <c r="S70" s="16" t="s">
        <v>61</v>
      </c>
      <c r="T70" s="8">
        <v>3</v>
      </c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26"/>
      <c r="AI70" s="440"/>
      <c r="AJ70" s="313"/>
      <c r="AK70" s="314"/>
      <c r="AL70" s="16" t="s">
        <v>61</v>
      </c>
    </row>
    <row r="71" spans="1:38" s="21" customFormat="1" ht="12.75" customHeight="1" x14ac:dyDescent="0.2">
      <c r="A71" s="8">
        <v>4</v>
      </c>
      <c r="B71" s="313"/>
      <c r="C71" s="313"/>
      <c r="D71" s="313"/>
      <c r="E71" s="313"/>
      <c r="F71" s="314"/>
      <c r="G71" s="439"/>
      <c r="H71" s="440"/>
      <c r="I71" s="441"/>
      <c r="J71" s="329">
        <f t="shared" si="8"/>
        <v>0</v>
      </c>
      <c r="K71" s="331">
        <f t="shared" si="9"/>
        <v>0</v>
      </c>
      <c r="L71" s="313"/>
      <c r="M71" s="313"/>
      <c r="N71" s="313"/>
      <c r="O71" s="326"/>
      <c r="P71" s="333"/>
      <c r="Q71" s="313"/>
      <c r="R71" s="314"/>
      <c r="S71" s="16" t="s">
        <v>62</v>
      </c>
      <c r="T71" s="8">
        <v>4</v>
      </c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26"/>
      <c r="AI71" s="440"/>
      <c r="AJ71" s="313"/>
      <c r="AK71" s="314"/>
      <c r="AL71" s="16" t="s">
        <v>62</v>
      </c>
    </row>
    <row r="72" spans="1:38" s="21" customFormat="1" ht="12.75" customHeight="1" x14ac:dyDescent="0.2">
      <c r="A72" s="8">
        <v>5</v>
      </c>
      <c r="B72" s="313"/>
      <c r="C72" s="313"/>
      <c r="D72" s="313"/>
      <c r="E72" s="313"/>
      <c r="F72" s="314"/>
      <c r="G72" s="442"/>
      <c r="H72" s="440"/>
      <c r="I72" s="441"/>
      <c r="J72" s="329">
        <f t="shared" si="8"/>
        <v>0</v>
      </c>
      <c r="K72" s="331">
        <f t="shared" si="9"/>
        <v>0</v>
      </c>
      <c r="L72" s="313"/>
      <c r="M72" s="313"/>
      <c r="N72" s="313"/>
      <c r="O72" s="326"/>
      <c r="P72" s="333"/>
      <c r="Q72" s="313"/>
      <c r="R72" s="314"/>
      <c r="S72" s="16" t="s">
        <v>63</v>
      </c>
      <c r="T72" s="8">
        <v>5</v>
      </c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26"/>
      <c r="AI72" s="440"/>
      <c r="AJ72" s="313"/>
      <c r="AK72" s="314"/>
      <c r="AL72" s="16" t="s">
        <v>63</v>
      </c>
    </row>
    <row r="73" spans="1:38" s="21" customFormat="1" ht="12.75" customHeight="1" x14ac:dyDescent="0.2">
      <c r="A73" s="17">
        <v>6</v>
      </c>
      <c r="B73" s="315"/>
      <c r="C73" s="315"/>
      <c r="D73" s="315"/>
      <c r="E73" s="315"/>
      <c r="F73" s="316"/>
      <c r="G73" s="439"/>
      <c r="H73" s="443"/>
      <c r="I73" s="444"/>
      <c r="J73" s="329">
        <f t="shared" si="8"/>
        <v>0</v>
      </c>
      <c r="K73" s="331">
        <f t="shared" si="9"/>
        <v>0</v>
      </c>
      <c r="L73" s="315"/>
      <c r="M73" s="315"/>
      <c r="N73" s="315"/>
      <c r="O73" s="327"/>
      <c r="P73" s="334"/>
      <c r="Q73" s="315"/>
      <c r="R73" s="316"/>
      <c r="S73" s="18" t="s">
        <v>64</v>
      </c>
      <c r="T73" s="17">
        <v>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27"/>
      <c r="AI73" s="443"/>
      <c r="AJ73" s="315"/>
      <c r="AK73" s="316"/>
      <c r="AL73" s="18" t="s">
        <v>64</v>
      </c>
    </row>
    <row r="74" spans="1:38" s="21" customFormat="1" ht="12.75" customHeight="1" x14ac:dyDescent="0.2">
      <c r="A74" s="8">
        <v>7</v>
      </c>
      <c r="B74" s="313"/>
      <c r="C74" s="313"/>
      <c r="D74" s="313"/>
      <c r="E74" s="313"/>
      <c r="F74" s="314"/>
      <c r="G74" s="439"/>
      <c r="H74" s="440"/>
      <c r="I74" s="441"/>
      <c r="J74" s="329">
        <f t="shared" si="8"/>
        <v>0</v>
      </c>
      <c r="K74" s="331">
        <f t="shared" si="9"/>
        <v>0</v>
      </c>
      <c r="L74" s="313"/>
      <c r="M74" s="313"/>
      <c r="N74" s="313"/>
      <c r="O74" s="326"/>
      <c r="P74" s="333"/>
      <c r="Q74" s="313"/>
      <c r="R74" s="314"/>
      <c r="S74" s="16" t="s">
        <v>65</v>
      </c>
      <c r="T74" s="8">
        <v>7</v>
      </c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26"/>
      <c r="AI74" s="440"/>
      <c r="AJ74" s="313"/>
      <c r="AK74" s="314"/>
      <c r="AL74" s="16" t="s">
        <v>65</v>
      </c>
    </row>
    <row r="75" spans="1:38" s="21" customFormat="1" ht="12.75" customHeight="1" x14ac:dyDescent="0.2">
      <c r="A75" s="8">
        <v>8</v>
      </c>
      <c r="B75" s="313"/>
      <c r="C75" s="313"/>
      <c r="D75" s="313"/>
      <c r="E75" s="313"/>
      <c r="F75" s="314"/>
      <c r="G75" s="439"/>
      <c r="H75" s="440"/>
      <c r="I75" s="441"/>
      <c r="J75" s="329">
        <f t="shared" si="8"/>
        <v>0</v>
      </c>
      <c r="K75" s="331">
        <f t="shared" si="9"/>
        <v>0</v>
      </c>
      <c r="L75" s="313"/>
      <c r="M75" s="313"/>
      <c r="N75" s="313"/>
      <c r="O75" s="326"/>
      <c r="P75" s="333"/>
      <c r="Q75" s="313"/>
      <c r="R75" s="314"/>
      <c r="S75" s="16" t="s">
        <v>66</v>
      </c>
      <c r="T75" s="8">
        <v>8</v>
      </c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26"/>
      <c r="AI75" s="440"/>
      <c r="AJ75" s="313"/>
      <c r="AK75" s="314"/>
      <c r="AL75" s="16" t="s">
        <v>66</v>
      </c>
    </row>
    <row r="76" spans="1:38" s="21" customFormat="1" ht="12.75" customHeight="1" x14ac:dyDescent="0.2">
      <c r="A76" s="8">
        <v>9</v>
      </c>
      <c r="B76" s="313"/>
      <c r="C76" s="313"/>
      <c r="D76" s="313"/>
      <c r="E76" s="313"/>
      <c r="F76" s="314"/>
      <c r="G76" s="439"/>
      <c r="H76" s="440"/>
      <c r="I76" s="441"/>
      <c r="J76" s="329">
        <f t="shared" si="8"/>
        <v>0</v>
      </c>
      <c r="K76" s="331">
        <f t="shared" si="9"/>
        <v>0</v>
      </c>
      <c r="L76" s="313"/>
      <c r="M76" s="313"/>
      <c r="N76" s="313"/>
      <c r="O76" s="326"/>
      <c r="P76" s="333"/>
      <c r="Q76" s="313"/>
      <c r="R76" s="314"/>
      <c r="S76" s="16" t="s">
        <v>67</v>
      </c>
      <c r="T76" s="8">
        <v>9</v>
      </c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26"/>
      <c r="AI76" s="440"/>
      <c r="AJ76" s="313"/>
      <c r="AK76" s="314"/>
      <c r="AL76" s="16" t="s">
        <v>67</v>
      </c>
    </row>
    <row r="77" spans="1:38" s="21" customFormat="1" ht="12.75" customHeight="1" x14ac:dyDescent="0.2">
      <c r="A77" s="8">
        <v>10</v>
      </c>
      <c r="B77" s="313"/>
      <c r="C77" s="313"/>
      <c r="D77" s="313"/>
      <c r="E77" s="313"/>
      <c r="F77" s="314"/>
      <c r="G77" s="439"/>
      <c r="H77" s="440"/>
      <c r="I77" s="441"/>
      <c r="J77" s="329">
        <f t="shared" si="8"/>
        <v>0</v>
      </c>
      <c r="K77" s="331">
        <f t="shared" si="9"/>
        <v>0</v>
      </c>
      <c r="L77" s="313"/>
      <c r="M77" s="313"/>
      <c r="N77" s="313"/>
      <c r="O77" s="326"/>
      <c r="P77" s="333"/>
      <c r="Q77" s="313"/>
      <c r="R77" s="314"/>
      <c r="S77" s="16" t="s">
        <v>68</v>
      </c>
      <c r="T77" s="8">
        <v>10</v>
      </c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26"/>
      <c r="AI77" s="440"/>
      <c r="AJ77" s="313"/>
      <c r="AK77" s="314"/>
      <c r="AL77" s="16" t="s">
        <v>68</v>
      </c>
    </row>
    <row r="78" spans="1:38" s="21" customFormat="1" ht="12.75" customHeight="1" x14ac:dyDescent="0.2">
      <c r="A78" s="8">
        <v>11</v>
      </c>
      <c r="B78" s="313"/>
      <c r="C78" s="313"/>
      <c r="D78" s="313"/>
      <c r="E78" s="313"/>
      <c r="F78" s="314"/>
      <c r="G78" s="439"/>
      <c r="H78" s="440"/>
      <c r="I78" s="441"/>
      <c r="J78" s="329">
        <f t="shared" si="8"/>
        <v>0</v>
      </c>
      <c r="K78" s="331">
        <f t="shared" si="9"/>
        <v>0</v>
      </c>
      <c r="L78" s="313"/>
      <c r="M78" s="313"/>
      <c r="N78" s="313"/>
      <c r="O78" s="326"/>
      <c r="P78" s="333"/>
      <c r="Q78" s="313"/>
      <c r="R78" s="314"/>
      <c r="S78" s="16" t="s">
        <v>69</v>
      </c>
      <c r="T78" s="8">
        <v>11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26"/>
      <c r="AI78" s="440"/>
      <c r="AJ78" s="313"/>
      <c r="AK78" s="314"/>
      <c r="AL78" s="16" t="s">
        <v>69</v>
      </c>
    </row>
    <row r="79" spans="1:38" s="21" customFormat="1" ht="12.75" customHeight="1" x14ac:dyDescent="0.2">
      <c r="A79" s="8">
        <v>12</v>
      </c>
      <c r="B79" s="313"/>
      <c r="C79" s="313"/>
      <c r="D79" s="313"/>
      <c r="E79" s="313"/>
      <c r="F79" s="314"/>
      <c r="G79" s="439"/>
      <c r="H79" s="440"/>
      <c r="I79" s="441"/>
      <c r="J79" s="329">
        <f t="shared" si="8"/>
        <v>0</v>
      </c>
      <c r="K79" s="331">
        <f t="shared" si="9"/>
        <v>0</v>
      </c>
      <c r="L79" s="313"/>
      <c r="M79" s="313"/>
      <c r="N79" s="313"/>
      <c r="O79" s="326"/>
      <c r="P79" s="333"/>
      <c r="Q79" s="313"/>
      <c r="R79" s="314"/>
      <c r="S79" s="16" t="s">
        <v>70</v>
      </c>
      <c r="T79" s="8">
        <v>12</v>
      </c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H79" s="326"/>
      <c r="AI79" s="440"/>
      <c r="AJ79" s="313"/>
      <c r="AK79" s="314"/>
      <c r="AL79" s="16" t="s">
        <v>70</v>
      </c>
    </row>
    <row r="80" spans="1:38" s="21" customFormat="1" ht="12.75" customHeight="1" x14ac:dyDescent="0.2">
      <c r="A80" s="8">
        <v>13</v>
      </c>
      <c r="B80" s="313"/>
      <c r="C80" s="313"/>
      <c r="D80" s="313"/>
      <c r="E80" s="313"/>
      <c r="F80" s="314"/>
      <c r="G80" s="439"/>
      <c r="H80" s="440"/>
      <c r="I80" s="441"/>
      <c r="J80" s="329">
        <f t="shared" si="8"/>
        <v>0</v>
      </c>
      <c r="K80" s="331">
        <f t="shared" si="9"/>
        <v>0</v>
      </c>
      <c r="L80" s="313"/>
      <c r="M80" s="313"/>
      <c r="N80" s="313"/>
      <c r="O80" s="326"/>
      <c r="P80" s="333"/>
      <c r="Q80" s="313"/>
      <c r="R80" s="314"/>
      <c r="S80" s="16" t="s">
        <v>71</v>
      </c>
      <c r="T80" s="8">
        <v>13</v>
      </c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H80" s="326"/>
      <c r="AI80" s="440"/>
      <c r="AJ80" s="313"/>
      <c r="AK80" s="314"/>
      <c r="AL80" s="16" t="s">
        <v>71</v>
      </c>
    </row>
    <row r="81" spans="1:38" s="21" customFormat="1" ht="12.75" customHeight="1" x14ac:dyDescent="0.2">
      <c r="A81" s="8">
        <v>14</v>
      </c>
      <c r="B81" s="313"/>
      <c r="C81" s="313"/>
      <c r="D81" s="313"/>
      <c r="E81" s="313"/>
      <c r="F81" s="314"/>
      <c r="G81" s="439"/>
      <c r="H81" s="440"/>
      <c r="I81" s="441"/>
      <c r="J81" s="329">
        <f t="shared" si="8"/>
        <v>0</v>
      </c>
      <c r="K81" s="331">
        <f t="shared" si="9"/>
        <v>0</v>
      </c>
      <c r="L81" s="313"/>
      <c r="M81" s="313"/>
      <c r="N81" s="313"/>
      <c r="O81" s="326"/>
      <c r="P81" s="333"/>
      <c r="Q81" s="313"/>
      <c r="R81" s="314"/>
      <c r="S81" s="16" t="s">
        <v>72</v>
      </c>
      <c r="T81" s="8">
        <v>14</v>
      </c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H81" s="326"/>
      <c r="AI81" s="440"/>
      <c r="AJ81" s="313"/>
      <c r="AK81" s="314"/>
      <c r="AL81" s="16" t="s">
        <v>72</v>
      </c>
    </row>
    <row r="82" spans="1:38" s="21" customFormat="1" ht="12.75" customHeight="1" x14ac:dyDescent="0.2">
      <c r="A82" s="8">
        <v>15</v>
      </c>
      <c r="B82" s="313"/>
      <c r="C82" s="313"/>
      <c r="D82" s="313"/>
      <c r="E82" s="313"/>
      <c r="F82" s="314"/>
      <c r="G82" s="439"/>
      <c r="H82" s="440"/>
      <c r="I82" s="441"/>
      <c r="J82" s="329">
        <f t="shared" si="8"/>
        <v>0</v>
      </c>
      <c r="K82" s="331">
        <f t="shared" si="9"/>
        <v>0</v>
      </c>
      <c r="L82" s="313"/>
      <c r="M82" s="313"/>
      <c r="N82" s="313"/>
      <c r="O82" s="326"/>
      <c r="P82" s="333"/>
      <c r="Q82" s="313"/>
      <c r="R82" s="314"/>
      <c r="S82" s="16" t="s">
        <v>73</v>
      </c>
      <c r="T82" s="8">
        <v>15</v>
      </c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26"/>
      <c r="AI82" s="440"/>
      <c r="AJ82" s="313"/>
      <c r="AK82" s="314"/>
      <c r="AL82" s="16" t="s">
        <v>73</v>
      </c>
    </row>
    <row r="83" spans="1:38" s="21" customFormat="1" ht="12.75" customHeight="1" x14ac:dyDescent="0.2">
      <c r="A83" s="8">
        <v>16</v>
      </c>
      <c r="B83" s="313"/>
      <c r="C83" s="313"/>
      <c r="D83" s="313"/>
      <c r="E83" s="313"/>
      <c r="F83" s="314"/>
      <c r="G83" s="439"/>
      <c r="H83" s="440"/>
      <c r="I83" s="441"/>
      <c r="J83" s="329">
        <f t="shared" si="8"/>
        <v>0</v>
      </c>
      <c r="K83" s="331">
        <f t="shared" si="9"/>
        <v>0</v>
      </c>
      <c r="L83" s="313"/>
      <c r="M83" s="313"/>
      <c r="N83" s="313"/>
      <c r="O83" s="326"/>
      <c r="P83" s="333"/>
      <c r="Q83" s="313"/>
      <c r="R83" s="314"/>
      <c r="S83" s="16" t="s">
        <v>74</v>
      </c>
      <c r="T83" s="8">
        <v>16</v>
      </c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H83" s="326"/>
      <c r="AI83" s="440"/>
      <c r="AJ83" s="313"/>
      <c r="AK83" s="314"/>
      <c r="AL83" s="16" t="s">
        <v>74</v>
      </c>
    </row>
    <row r="84" spans="1:38" s="21" customFormat="1" ht="12.75" customHeight="1" x14ac:dyDescent="0.2">
      <c r="A84" s="8">
        <v>17</v>
      </c>
      <c r="B84" s="313"/>
      <c r="C84" s="313"/>
      <c r="D84" s="313"/>
      <c r="E84" s="313"/>
      <c r="F84" s="314"/>
      <c r="G84" s="439"/>
      <c r="H84" s="440"/>
      <c r="I84" s="441"/>
      <c r="J84" s="329">
        <f t="shared" si="8"/>
        <v>0</v>
      </c>
      <c r="K84" s="331">
        <f t="shared" si="9"/>
        <v>0</v>
      </c>
      <c r="L84" s="313"/>
      <c r="M84" s="313"/>
      <c r="N84" s="313"/>
      <c r="O84" s="326"/>
      <c r="P84" s="333"/>
      <c r="Q84" s="313"/>
      <c r="R84" s="314"/>
      <c r="S84" s="16" t="s">
        <v>75</v>
      </c>
      <c r="T84" s="8">
        <v>17</v>
      </c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26"/>
      <c r="AI84" s="440"/>
      <c r="AJ84" s="313"/>
      <c r="AK84" s="314"/>
      <c r="AL84" s="16" t="s">
        <v>75</v>
      </c>
    </row>
    <row r="85" spans="1:38" s="21" customFormat="1" ht="12.75" customHeight="1" x14ac:dyDescent="0.2">
      <c r="A85" s="8">
        <v>18</v>
      </c>
      <c r="B85" s="313"/>
      <c r="C85" s="313"/>
      <c r="D85" s="313"/>
      <c r="E85" s="313"/>
      <c r="F85" s="314"/>
      <c r="G85" s="439"/>
      <c r="H85" s="440"/>
      <c r="I85" s="441"/>
      <c r="J85" s="329">
        <f t="shared" si="8"/>
        <v>0</v>
      </c>
      <c r="K85" s="331">
        <f t="shared" si="9"/>
        <v>0</v>
      </c>
      <c r="L85" s="313"/>
      <c r="M85" s="313"/>
      <c r="N85" s="313"/>
      <c r="O85" s="326"/>
      <c r="P85" s="333"/>
      <c r="Q85" s="313"/>
      <c r="R85" s="314"/>
      <c r="S85" s="16" t="s">
        <v>76</v>
      </c>
      <c r="T85" s="8">
        <v>18</v>
      </c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26"/>
      <c r="AI85" s="440"/>
      <c r="AJ85" s="313"/>
      <c r="AK85" s="314"/>
      <c r="AL85" s="16" t="s">
        <v>76</v>
      </c>
    </row>
    <row r="86" spans="1:38" s="21" customFormat="1" ht="12.75" customHeight="1" x14ac:dyDescent="0.2">
      <c r="A86" s="8">
        <v>19</v>
      </c>
      <c r="B86" s="313"/>
      <c r="C86" s="313"/>
      <c r="D86" s="313"/>
      <c r="E86" s="313"/>
      <c r="F86" s="314"/>
      <c r="G86" s="439"/>
      <c r="H86" s="440"/>
      <c r="I86" s="441"/>
      <c r="J86" s="329">
        <f t="shared" si="8"/>
        <v>0</v>
      </c>
      <c r="K86" s="331">
        <f t="shared" si="9"/>
        <v>0</v>
      </c>
      <c r="L86" s="313"/>
      <c r="M86" s="313"/>
      <c r="N86" s="313"/>
      <c r="O86" s="326"/>
      <c r="P86" s="333"/>
      <c r="Q86" s="313"/>
      <c r="R86" s="314"/>
      <c r="S86" s="16" t="s">
        <v>77</v>
      </c>
      <c r="T86" s="8">
        <v>19</v>
      </c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H86" s="326"/>
      <c r="AI86" s="440"/>
      <c r="AJ86" s="313"/>
      <c r="AK86" s="314"/>
      <c r="AL86" s="16" t="s">
        <v>77</v>
      </c>
    </row>
    <row r="87" spans="1:38" s="21" customFormat="1" ht="12.75" customHeight="1" x14ac:dyDescent="0.2">
      <c r="A87" s="8">
        <v>20</v>
      </c>
      <c r="B87" s="313"/>
      <c r="C87" s="313"/>
      <c r="D87" s="313"/>
      <c r="E87" s="313"/>
      <c r="F87" s="314"/>
      <c r="G87" s="439"/>
      <c r="H87" s="440"/>
      <c r="I87" s="441"/>
      <c r="J87" s="329">
        <f t="shared" si="8"/>
        <v>0</v>
      </c>
      <c r="K87" s="331">
        <f t="shared" si="9"/>
        <v>0</v>
      </c>
      <c r="L87" s="313"/>
      <c r="M87" s="313"/>
      <c r="N87" s="313"/>
      <c r="O87" s="326"/>
      <c r="P87" s="333"/>
      <c r="Q87" s="313"/>
      <c r="R87" s="314"/>
      <c r="S87" s="16" t="s">
        <v>78</v>
      </c>
      <c r="T87" s="8">
        <v>20</v>
      </c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H87" s="326"/>
      <c r="AI87" s="440"/>
      <c r="AJ87" s="313"/>
      <c r="AK87" s="314"/>
      <c r="AL87" s="16" t="s">
        <v>78</v>
      </c>
    </row>
    <row r="88" spans="1:38" s="21" customFormat="1" ht="12.75" customHeight="1" x14ac:dyDescent="0.2">
      <c r="A88" s="8">
        <v>21</v>
      </c>
      <c r="B88" s="313"/>
      <c r="C88" s="313"/>
      <c r="D88" s="313"/>
      <c r="E88" s="313"/>
      <c r="F88" s="314"/>
      <c r="G88" s="439"/>
      <c r="H88" s="440"/>
      <c r="I88" s="441"/>
      <c r="J88" s="329">
        <f t="shared" si="8"/>
        <v>0</v>
      </c>
      <c r="K88" s="331">
        <f t="shared" si="9"/>
        <v>0</v>
      </c>
      <c r="L88" s="313"/>
      <c r="M88" s="313"/>
      <c r="N88" s="313"/>
      <c r="O88" s="326"/>
      <c r="P88" s="333"/>
      <c r="Q88" s="313"/>
      <c r="R88" s="314"/>
      <c r="S88" s="16" t="s">
        <v>79</v>
      </c>
      <c r="T88" s="8">
        <v>21</v>
      </c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26"/>
      <c r="AI88" s="440"/>
      <c r="AJ88" s="313"/>
      <c r="AK88" s="314"/>
      <c r="AL88" s="16" t="s">
        <v>79</v>
      </c>
    </row>
    <row r="89" spans="1:38" s="21" customFormat="1" ht="12.75" customHeight="1" x14ac:dyDescent="0.2">
      <c r="A89" s="8">
        <v>22</v>
      </c>
      <c r="B89" s="313"/>
      <c r="C89" s="313"/>
      <c r="D89" s="313"/>
      <c r="E89" s="313"/>
      <c r="F89" s="314"/>
      <c r="G89" s="439"/>
      <c r="H89" s="440"/>
      <c r="I89" s="441"/>
      <c r="J89" s="329">
        <f t="shared" si="8"/>
        <v>0</v>
      </c>
      <c r="K89" s="331">
        <f t="shared" si="9"/>
        <v>0</v>
      </c>
      <c r="L89" s="313"/>
      <c r="M89" s="313"/>
      <c r="N89" s="313"/>
      <c r="O89" s="326"/>
      <c r="P89" s="333"/>
      <c r="Q89" s="313"/>
      <c r="R89" s="314"/>
      <c r="S89" s="16" t="s">
        <v>80</v>
      </c>
      <c r="T89" s="8">
        <v>22</v>
      </c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26"/>
      <c r="AI89" s="440"/>
      <c r="AJ89" s="313"/>
      <c r="AK89" s="314"/>
      <c r="AL89" s="16" t="s">
        <v>80</v>
      </c>
    </row>
    <row r="90" spans="1:38" s="21" customFormat="1" ht="12.75" customHeight="1" x14ac:dyDescent="0.2">
      <c r="A90" s="8">
        <v>23</v>
      </c>
      <c r="B90" s="313"/>
      <c r="C90" s="313"/>
      <c r="D90" s="313"/>
      <c r="E90" s="313"/>
      <c r="F90" s="314"/>
      <c r="G90" s="439"/>
      <c r="H90" s="440"/>
      <c r="I90" s="441"/>
      <c r="J90" s="329">
        <f t="shared" si="8"/>
        <v>0</v>
      </c>
      <c r="K90" s="331">
        <f t="shared" si="9"/>
        <v>0</v>
      </c>
      <c r="L90" s="313"/>
      <c r="M90" s="313"/>
      <c r="N90" s="313"/>
      <c r="O90" s="326"/>
      <c r="P90" s="333"/>
      <c r="Q90" s="313"/>
      <c r="R90" s="314"/>
      <c r="S90" s="16" t="s">
        <v>81</v>
      </c>
      <c r="T90" s="8">
        <v>23</v>
      </c>
      <c r="U90" s="313"/>
      <c r="V90" s="313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26"/>
      <c r="AI90" s="440"/>
      <c r="AJ90" s="313"/>
      <c r="AK90" s="314"/>
      <c r="AL90" s="16" t="s">
        <v>81</v>
      </c>
    </row>
    <row r="91" spans="1:38" s="21" customFormat="1" ht="12.75" customHeight="1" x14ac:dyDescent="0.2">
      <c r="A91" s="8">
        <v>24</v>
      </c>
      <c r="B91" s="313"/>
      <c r="C91" s="313"/>
      <c r="D91" s="313"/>
      <c r="E91" s="313"/>
      <c r="F91" s="314"/>
      <c r="G91" s="439"/>
      <c r="H91" s="440"/>
      <c r="I91" s="441"/>
      <c r="J91" s="329">
        <f t="shared" si="8"/>
        <v>0</v>
      </c>
      <c r="K91" s="331">
        <f t="shared" si="9"/>
        <v>0</v>
      </c>
      <c r="L91" s="313"/>
      <c r="M91" s="313"/>
      <c r="N91" s="313"/>
      <c r="O91" s="326"/>
      <c r="P91" s="333"/>
      <c r="Q91" s="313"/>
      <c r="R91" s="314"/>
      <c r="S91" s="16" t="s">
        <v>82</v>
      </c>
      <c r="T91" s="8">
        <v>24</v>
      </c>
      <c r="U91" s="313"/>
      <c r="V91" s="313"/>
      <c r="W91" s="313"/>
      <c r="X91" s="313"/>
      <c r="Y91" s="313"/>
      <c r="Z91" s="313"/>
      <c r="AA91" s="313"/>
      <c r="AB91" s="313"/>
      <c r="AC91" s="313"/>
      <c r="AD91" s="313"/>
      <c r="AE91" s="313"/>
      <c r="AF91" s="313"/>
      <c r="AG91" s="313"/>
      <c r="AH91" s="326"/>
      <c r="AI91" s="440"/>
      <c r="AJ91" s="313"/>
      <c r="AK91" s="314"/>
      <c r="AL91" s="16" t="s">
        <v>82</v>
      </c>
    </row>
    <row r="92" spans="1:38" s="21" customFormat="1" ht="12.75" customHeight="1" x14ac:dyDescent="0.2">
      <c r="A92" s="8">
        <v>25</v>
      </c>
      <c r="B92" s="313"/>
      <c r="C92" s="313"/>
      <c r="D92" s="313"/>
      <c r="E92" s="313"/>
      <c r="F92" s="314"/>
      <c r="G92" s="439"/>
      <c r="H92" s="440"/>
      <c r="I92" s="441"/>
      <c r="J92" s="329">
        <f t="shared" si="8"/>
        <v>0</v>
      </c>
      <c r="K92" s="331">
        <f t="shared" si="9"/>
        <v>0</v>
      </c>
      <c r="L92" s="313"/>
      <c r="M92" s="313"/>
      <c r="N92" s="313"/>
      <c r="O92" s="326"/>
      <c r="P92" s="333"/>
      <c r="Q92" s="313"/>
      <c r="R92" s="314"/>
      <c r="S92" s="16" t="s">
        <v>83</v>
      </c>
      <c r="T92" s="8">
        <v>25</v>
      </c>
      <c r="U92" s="313"/>
      <c r="V92" s="313"/>
      <c r="W92" s="313"/>
      <c r="X92" s="313"/>
      <c r="Y92" s="313"/>
      <c r="Z92" s="313"/>
      <c r="AA92" s="313"/>
      <c r="AB92" s="313"/>
      <c r="AC92" s="313"/>
      <c r="AD92" s="313"/>
      <c r="AE92" s="313"/>
      <c r="AF92" s="313"/>
      <c r="AG92" s="313"/>
      <c r="AH92" s="326"/>
      <c r="AI92" s="440"/>
      <c r="AJ92" s="313"/>
      <c r="AK92" s="314"/>
      <c r="AL92" s="16" t="s">
        <v>83</v>
      </c>
    </row>
    <row r="93" spans="1:38" s="21" customFormat="1" ht="12.75" customHeight="1" x14ac:dyDescent="0.2">
      <c r="A93" s="8">
        <v>26</v>
      </c>
      <c r="B93" s="313"/>
      <c r="C93" s="313"/>
      <c r="D93" s="313"/>
      <c r="E93" s="313"/>
      <c r="F93" s="314"/>
      <c r="G93" s="439"/>
      <c r="H93" s="440"/>
      <c r="I93" s="441"/>
      <c r="J93" s="329">
        <f t="shared" si="8"/>
        <v>0</v>
      </c>
      <c r="K93" s="331">
        <f t="shared" si="9"/>
        <v>0</v>
      </c>
      <c r="L93" s="313"/>
      <c r="M93" s="313"/>
      <c r="N93" s="313"/>
      <c r="O93" s="326"/>
      <c r="P93" s="333"/>
      <c r="Q93" s="313"/>
      <c r="R93" s="314"/>
      <c r="S93" s="16" t="s">
        <v>84</v>
      </c>
      <c r="T93" s="8">
        <v>26</v>
      </c>
      <c r="U93" s="313"/>
      <c r="V93" s="313"/>
      <c r="W93" s="313"/>
      <c r="X93" s="313"/>
      <c r="Y93" s="313"/>
      <c r="Z93" s="313"/>
      <c r="AA93" s="313"/>
      <c r="AB93" s="313"/>
      <c r="AC93" s="313"/>
      <c r="AD93" s="313"/>
      <c r="AE93" s="313"/>
      <c r="AF93" s="313"/>
      <c r="AG93" s="313"/>
      <c r="AH93" s="326"/>
      <c r="AI93" s="440"/>
      <c r="AJ93" s="313"/>
      <c r="AK93" s="314"/>
      <c r="AL93" s="16" t="s">
        <v>84</v>
      </c>
    </row>
    <row r="94" spans="1:38" s="21" customFormat="1" ht="12.75" customHeight="1" x14ac:dyDescent="0.2">
      <c r="A94" s="8">
        <v>27</v>
      </c>
      <c r="B94" s="313"/>
      <c r="C94" s="313"/>
      <c r="D94" s="313"/>
      <c r="E94" s="313"/>
      <c r="F94" s="314"/>
      <c r="G94" s="439"/>
      <c r="H94" s="440"/>
      <c r="I94" s="441"/>
      <c r="J94" s="329">
        <f t="shared" si="8"/>
        <v>0</v>
      </c>
      <c r="K94" s="331">
        <f t="shared" si="9"/>
        <v>0</v>
      </c>
      <c r="L94" s="313"/>
      <c r="M94" s="313"/>
      <c r="N94" s="313"/>
      <c r="O94" s="326"/>
      <c r="P94" s="333"/>
      <c r="Q94" s="313"/>
      <c r="R94" s="314"/>
      <c r="S94" s="16" t="s">
        <v>85</v>
      </c>
      <c r="T94" s="8">
        <v>27</v>
      </c>
      <c r="U94" s="313"/>
      <c r="V94" s="313"/>
      <c r="W94" s="313"/>
      <c r="X94" s="313"/>
      <c r="Y94" s="313"/>
      <c r="Z94" s="313"/>
      <c r="AA94" s="313"/>
      <c r="AB94" s="313"/>
      <c r="AC94" s="313"/>
      <c r="AD94" s="313"/>
      <c r="AE94" s="313"/>
      <c r="AF94" s="313"/>
      <c r="AG94" s="313"/>
      <c r="AH94" s="326"/>
      <c r="AI94" s="440"/>
      <c r="AJ94" s="313"/>
      <c r="AK94" s="314"/>
      <c r="AL94" s="16" t="s">
        <v>85</v>
      </c>
    </row>
    <row r="95" spans="1:38" s="21" customFormat="1" ht="12.75" customHeight="1" x14ac:dyDescent="0.2">
      <c r="A95" s="8">
        <v>28</v>
      </c>
      <c r="B95" s="313"/>
      <c r="C95" s="313"/>
      <c r="D95" s="313"/>
      <c r="E95" s="313"/>
      <c r="F95" s="314"/>
      <c r="G95" s="439"/>
      <c r="H95" s="440"/>
      <c r="I95" s="441"/>
      <c r="J95" s="329">
        <f t="shared" si="8"/>
        <v>0</v>
      </c>
      <c r="K95" s="331">
        <f t="shared" si="9"/>
        <v>0</v>
      </c>
      <c r="L95" s="313"/>
      <c r="M95" s="313"/>
      <c r="N95" s="313"/>
      <c r="O95" s="326"/>
      <c r="P95" s="333"/>
      <c r="Q95" s="313"/>
      <c r="R95" s="314"/>
      <c r="S95" s="16" t="s">
        <v>86</v>
      </c>
      <c r="T95" s="8">
        <v>28</v>
      </c>
      <c r="U95" s="313"/>
      <c r="V95" s="313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26"/>
      <c r="AI95" s="440"/>
      <c r="AJ95" s="313"/>
      <c r="AK95" s="314"/>
      <c r="AL95" s="16" t="s">
        <v>86</v>
      </c>
    </row>
    <row r="96" spans="1:38" s="21" customFormat="1" ht="12.75" customHeight="1" x14ac:dyDescent="0.2">
      <c r="A96" s="8">
        <v>29</v>
      </c>
      <c r="B96" s="313"/>
      <c r="C96" s="313"/>
      <c r="D96" s="313"/>
      <c r="E96" s="313"/>
      <c r="F96" s="314"/>
      <c r="G96" s="439"/>
      <c r="H96" s="440"/>
      <c r="I96" s="441"/>
      <c r="J96" s="329">
        <f t="shared" si="8"/>
        <v>0</v>
      </c>
      <c r="K96" s="331">
        <f t="shared" si="9"/>
        <v>0</v>
      </c>
      <c r="L96" s="313"/>
      <c r="M96" s="313"/>
      <c r="N96" s="313"/>
      <c r="O96" s="326"/>
      <c r="P96" s="333"/>
      <c r="Q96" s="313"/>
      <c r="R96" s="314"/>
      <c r="S96" s="16" t="s">
        <v>87</v>
      </c>
      <c r="T96" s="8">
        <v>29</v>
      </c>
      <c r="U96" s="313"/>
      <c r="V96" s="313"/>
      <c r="W96" s="313"/>
      <c r="X96" s="334"/>
      <c r="Y96" s="313"/>
      <c r="Z96" s="313"/>
      <c r="AA96" s="313"/>
      <c r="AB96" s="313"/>
      <c r="AC96" s="313"/>
      <c r="AD96" s="313"/>
      <c r="AE96" s="313"/>
      <c r="AF96" s="313"/>
      <c r="AG96" s="313"/>
      <c r="AH96" s="326"/>
      <c r="AI96" s="440"/>
      <c r="AJ96" s="313"/>
      <c r="AK96" s="314"/>
      <c r="AL96" s="16" t="s">
        <v>87</v>
      </c>
    </row>
    <row r="97" spans="1:38" s="21" customFormat="1" ht="12.75" customHeight="1" x14ac:dyDescent="0.2">
      <c r="A97" s="8">
        <v>30</v>
      </c>
      <c r="B97" s="313"/>
      <c r="C97" s="313"/>
      <c r="D97" s="313"/>
      <c r="E97" s="313"/>
      <c r="F97" s="314"/>
      <c r="G97" s="445"/>
      <c r="H97" s="440"/>
      <c r="I97" s="441"/>
      <c r="J97" s="329">
        <f t="shared" si="8"/>
        <v>0</v>
      </c>
      <c r="K97" s="331">
        <f t="shared" si="9"/>
        <v>0</v>
      </c>
      <c r="L97" s="313"/>
      <c r="M97" s="313"/>
      <c r="N97" s="313"/>
      <c r="O97" s="326"/>
      <c r="P97" s="333"/>
      <c r="Q97" s="313"/>
      <c r="R97" s="314"/>
      <c r="S97" s="16" t="s">
        <v>88</v>
      </c>
      <c r="T97" s="8">
        <v>30</v>
      </c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26"/>
      <c r="AI97" s="440"/>
      <c r="AJ97" s="313"/>
      <c r="AK97" s="314"/>
      <c r="AL97" s="16" t="s">
        <v>88</v>
      </c>
    </row>
    <row r="98" spans="1:38" s="21" customFormat="1" ht="12.75" customHeight="1" x14ac:dyDescent="0.2">
      <c r="A98" s="19">
        <v>31</v>
      </c>
      <c r="B98" s="317"/>
      <c r="C98" s="317"/>
      <c r="D98" s="317"/>
      <c r="E98" s="317"/>
      <c r="F98" s="318"/>
      <c r="G98" s="446"/>
      <c r="H98" s="447"/>
      <c r="I98" s="448"/>
      <c r="J98" s="335">
        <f t="shared" si="8"/>
        <v>0</v>
      </c>
      <c r="K98" s="336">
        <f t="shared" si="9"/>
        <v>0</v>
      </c>
      <c r="L98" s="317"/>
      <c r="M98" s="317"/>
      <c r="N98" s="317"/>
      <c r="O98" s="328"/>
      <c r="P98" s="337"/>
      <c r="Q98" s="317"/>
      <c r="R98" s="318"/>
      <c r="S98" s="20" t="s">
        <v>89</v>
      </c>
      <c r="T98" s="19">
        <v>31</v>
      </c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28"/>
      <c r="AI98" s="447"/>
      <c r="AJ98" s="317"/>
      <c r="AK98" s="318"/>
      <c r="AL98" s="20" t="s">
        <v>89</v>
      </c>
    </row>
    <row r="99" spans="1:38" s="21" customFormat="1" ht="12.75" customHeight="1" thickBot="1" x14ac:dyDescent="0.25">
      <c r="A99" s="375"/>
      <c r="B99" s="376">
        <f>SUM(B67:B98)</f>
        <v>0</v>
      </c>
      <c r="C99" s="376">
        <f>SUM(C67:C98)</f>
        <v>0</v>
      </c>
      <c r="D99" s="376">
        <f>SUM(D67:D98)</f>
        <v>0</v>
      </c>
      <c r="E99" s="377">
        <f>SUM(E67:E98)</f>
        <v>0</v>
      </c>
      <c r="F99" s="378">
        <f>SUM(F67:F98)</f>
        <v>0</v>
      </c>
      <c r="G99" s="379"/>
      <c r="H99" s="380" t="s">
        <v>90</v>
      </c>
      <c r="I99" s="381">
        <f>COUNTA(I68:I98)</f>
        <v>0</v>
      </c>
      <c r="J99" s="376">
        <f t="shared" ref="J99:R99" si="10">SUM(J67:J98)</f>
        <v>0</v>
      </c>
      <c r="K99" s="376">
        <f t="shared" si="10"/>
        <v>0</v>
      </c>
      <c r="L99" s="376">
        <f t="shared" si="10"/>
        <v>0</v>
      </c>
      <c r="M99" s="376">
        <f t="shared" si="10"/>
        <v>0</v>
      </c>
      <c r="N99" s="376">
        <f t="shared" si="10"/>
        <v>0</v>
      </c>
      <c r="O99" s="382">
        <f t="shared" si="10"/>
        <v>0</v>
      </c>
      <c r="P99" s="377">
        <f t="shared" si="10"/>
        <v>0</v>
      </c>
      <c r="Q99" s="376">
        <f t="shared" si="10"/>
        <v>0</v>
      </c>
      <c r="R99" s="383">
        <f t="shared" si="10"/>
        <v>0</v>
      </c>
      <c r="S99" s="384"/>
      <c r="T99" s="375"/>
      <c r="U99" s="376">
        <f t="shared" ref="U99:AH99" si="11">SUM(U67:U98)</f>
        <v>0</v>
      </c>
      <c r="V99" s="376">
        <f t="shared" si="11"/>
        <v>0</v>
      </c>
      <c r="W99" s="376">
        <f t="shared" si="11"/>
        <v>0</v>
      </c>
      <c r="X99" s="376">
        <f t="shared" si="11"/>
        <v>0</v>
      </c>
      <c r="Y99" s="376">
        <f t="shared" si="11"/>
        <v>0</v>
      </c>
      <c r="Z99" s="376">
        <f t="shared" si="11"/>
        <v>0</v>
      </c>
      <c r="AA99" s="376">
        <f t="shared" si="11"/>
        <v>0</v>
      </c>
      <c r="AB99" s="376">
        <f t="shared" si="11"/>
        <v>0</v>
      </c>
      <c r="AC99" s="376">
        <f t="shared" si="11"/>
        <v>0</v>
      </c>
      <c r="AD99" s="376">
        <f t="shared" si="11"/>
        <v>0</v>
      </c>
      <c r="AE99" s="376">
        <f t="shared" si="11"/>
        <v>0</v>
      </c>
      <c r="AF99" s="376">
        <f t="shared" si="11"/>
        <v>0</v>
      </c>
      <c r="AG99" s="376">
        <f t="shared" si="11"/>
        <v>0</v>
      </c>
      <c r="AH99" s="378">
        <f t="shared" si="11"/>
        <v>0</v>
      </c>
      <c r="AI99" s="385"/>
      <c r="AJ99" s="376">
        <f>SUM(AJ67:AJ98)</f>
        <v>0</v>
      </c>
      <c r="AK99" s="383">
        <f>SUM(AK67:AK98)</f>
        <v>0</v>
      </c>
      <c r="AL99" s="384"/>
    </row>
    <row r="100" spans="1:38" ht="12.75" customHeight="1" thickTop="1" x14ac:dyDescent="0.2">
      <c r="A100" s="46"/>
      <c r="B100" s="167"/>
      <c r="C100" s="167"/>
      <c r="D100" s="167"/>
      <c r="E100" s="167"/>
      <c r="F100" s="167"/>
      <c r="G100" s="373"/>
      <c r="H100" s="167"/>
      <c r="I100" s="374"/>
      <c r="J100" s="167"/>
      <c r="K100" s="167"/>
      <c r="L100" s="167"/>
      <c r="M100" s="167"/>
      <c r="N100" s="167"/>
      <c r="O100" s="167"/>
      <c r="P100" s="167"/>
      <c r="Q100" s="167"/>
      <c r="R100" s="167"/>
      <c r="S100" s="46"/>
      <c r="T100" s="46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46"/>
    </row>
    <row r="101" spans="1:38" ht="12.75" customHeight="1" x14ac:dyDescent="0.2">
      <c r="A101" s="46"/>
      <c r="B101" s="167"/>
      <c r="C101" s="167"/>
      <c r="D101" s="167"/>
      <c r="E101" s="167"/>
      <c r="F101" s="167"/>
      <c r="G101" s="373"/>
      <c r="H101" s="167"/>
      <c r="I101" s="374"/>
      <c r="J101" s="167"/>
      <c r="K101" s="167"/>
      <c r="L101" s="167"/>
      <c r="M101" s="167"/>
      <c r="N101" s="167"/>
      <c r="O101" s="167"/>
      <c r="P101" s="167"/>
      <c r="Q101" s="167"/>
      <c r="R101" s="167"/>
      <c r="S101" s="46"/>
      <c r="T101" s="46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46"/>
    </row>
    <row r="102" spans="1:38" ht="12.75" customHeight="1" x14ac:dyDescent="0.2">
      <c r="A102" s="21"/>
      <c r="B102" s="21"/>
      <c r="C102" s="21"/>
      <c r="D102" s="21"/>
      <c r="E102" s="21"/>
      <c r="F102" s="21"/>
      <c r="G102" s="483" t="str">
        <f>MARCH!G56</f>
        <v>UNITED STEELWORKERS - LOCAL UNION</v>
      </c>
      <c r="H102" s="483"/>
      <c r="I102" s="483"/>
      <c r="J102" s="1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36"/>
      <c r="V102" s="36"/>
      <c r="W102" s="36"/>
      <c r="X102" s="36"/>
      <c r="Y102" s="36"/>
      <c r="Z102" s="36"/>
      <c r="AA102" s="37" t="str">
        <f>$AA$10</f>
        <v>FINANCIAL SECRETARY'S CASH BOOK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21"/>
    </row>
    <row r="103" spans="1:38" s="162" customFormat="1" ht="12.75" customHeight="1" x14ac:dyDescent="0.2">
      <c r="A103" s="152"/>
      <c r="B103" s="150" t="str">
        <f>$B$11</f>
        <v>Month</v>
      </c>
      <c r="C103" s="76" t="str">
        <f>$C$11</f>
        <v>APRIL</v>
      </c>
      <c r="D103" s="150" t="str">
        <f>$D$11</f>
        <v>Year</v>
      </c>
      <c r="E103" s="29">
        <f>$E$11</f>
        <v>0</v>
      </c>
      <c r="F103" s="152"/>
      <c r="G103" s="159"/>
      <c r="H103" s="152"/>
      <c r="I103" s="16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0"/>
      <c r="AJ103" s="161" t="str">
        <f>$C$11</f>
        <v>APRIL</v>
      </c>
      <c r="AK103" s="29">
        <f>$E$11</f>
        <v>0</v>
      </c>
      <c r="AL103" s="152"/>
    </row>
    <row r="104" spans="1:38" s="162" customFormat="1" ht="12.75" customHeight="1" x14ac:dyDescent="0.2">
      <c r="A104" s="152"/>
      <c r="B104" s="150" t="str">
        <f>$B$12</f>
        <v>Page No.</v>
      </c>
      <c r="C104" s="388">
        <f>C58+1</f>
        <v>3</v>
      </c>
      <c r="D104" s="152"/>
      <c r="E104" s="152"/>
      <c r="F104" s="152"/>
      <c r="G104" s="159"/>
      <c r="H104" s="152"/>
      <c r="I104" s="160" t="s">
        <v>53</v>
      </c>
      <c r="J104" s="152"/>
      <c r="K104" s="152"/>
      <c r="L104" s="160"/>
      <c r="M104" s="152"/>
      <c r="N104" s="152"/>
      <c r="O104" s="152"/>
      <c r="P104" s="150"/>
      <c r="Q104" s="152"/>
      <c r="R104" s="150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63" t="s">
        <v>54</v>
      </c>
      <c r="AC104" s="152"/>
      <c r="AD104" s="152"/>
      <c r="AE104" s="152"/>
      <c r="AF104" s="152"/>
      <c r="AG104" s="152"/>
      <c r="AH104" s="152"/>
      <c r="AI104" s="150" t="str">
        <f>$B$12</f>
        <v>Page No.</v>
      </c>
      <c r="AJ104" s="388">
        <f>C104</f>
        <v>3</v>
      </c>
      <c r="AK104" s="164"/>
      <c r="AL104" s="165"/>
    </row>
    <row r="105" spans="1:38" ht="12.75" customHeight="1" x14ac:dyDescent="0.2">
      <c r="A105" s="3"/>
      <c r="B105" s="3"/>
      <c r="C105" s="3"/>
      <c r="D105" s="3"/>
      <c r="E105" s="3"/>
      <c r="F105" s="3"/>
      <c r="G105" s="137"/>
      <c r="H105" s="3"/>
      <c r="I105" s="5"/>
      <c r="J105" s="3"/>
      <c r="K105" s="3"/>
      <c r="L105" s="2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1"/>
      <c r="AF105" s="3"/>
      <c r="AG105" s="3"/>
      <c r="AH105" s="3"/>
      <c r="AI105" s="3"/>
      <c r="AJ105" s="3"/>
      <c r="AK105" s="3"/>
      <c r="AL105" s="3"/>
    </row>
    <row r="106" spans="1:38" ht="12.75" customHeight="1" x14ac:dyDescent="0.2">
      <c r="A106" s="26"/>
      <c r="B106" s="26"/>
      <c r="C106" s="26"/>
      <c r="D106" s="26"/>
      <c r="E106" s="26"/>
      <c r="F106" s="26"/>
      <c r="G106" s="138"/>
      <c r="H106" s="26"/>
      <c r="I106" s="27"/>
      <c r="J106" s="26"/>
      <c r="K106" s="26"/>
      <c r="L106" s="27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</row>
    <row r="107" spans="1:38" customFormat="1" ht="12.75" customHeight="1" x14ac:dyDescent="0.2">
      <c r="A107" s="1"/>
      <c r="B107" s="3"/>
      <c r="C107" s="3" t="s">
        <v>55</v>
      </c>
      <c r="D107" s="3"/>
      <c r="E107" s="13"/>
      <c r="F107" s="1"/>
      <c r="G107" s="139"/>
      <c r="H107" s="2" t="s">
        <v>56</v>
      </c>
      <c r="I107" s="104"/>
      <c r="J107" s="499" t="s">
        <v>270</v>
      </c>
      <c r="K107" s="485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4"/>
      <c r="AJ107" s="3"/>
      <c r="AK107" s="1"/>
      <c r="AL107" s="3"/>
    </row>
    <row r="108" spans="1:38" customFormat="1" ht="12.75" customHeight="1" x14ac:dyDescent="0.2">
      <c r="A108" s="1"/>
      <c r="B108" s="3"/>
      <c r="C108" s="3"/>
      <c r="D108" s="3"/>
      <c r="E108" s="13"/>
      <c r="F108" s="1"/>
      <c r="G108" s="139"/>
      <c r="H108" s="14"/>
      <c r="I108" s="105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4"/>
      <c r="AJ108" s="3"/>
      <c r="AK108" s="1"/>
      <c r="AL108" s="3"/>
    </row>
    <row r="109" spans="1:38" customFormat="1" ht="12.75" customHeight="1" thickBot="1" x14ac:dyDescent="0.25">
      <c r="A109" s="174"/>
      <c r="B109" s="175">
        <v>1</v>
      </c>
      <c r="C109" s="175">
        <v>2</v>
      </c>
      <c r="D109" s="175">
        <v>3</v>
      </c>
      <c r="E109" s="176">
        <v>4</v>
      </c>
      <c r="F109" s="177">
        <v>5</v>
      </c>
      <c r="G109" s="178"/>
      <c r="H109" s="177">
        <v>7</v>
      </c>
      <c r="I109" s="179">
        <v>8</v>
      </c>
      <c r="J109" s="175">
        <v>9</v>
      </c>
      <c r="K109" s="177">
        <v>10</v>
      </c>
      <c r="L109" s="175">
        <v>11</v>
      </c>
      <c r="M109" s="175" t="s">
        <v>1</v>
      </c>
      <c r="N109" s="175">
        <v>12</v>
      </c>
      <c r="O109" s="175">
        <v>13</v>
      </c>
      <c r="P109" s="175">
        <v>14</v>
      </c>
      <c r="Q109" s="175">
        <v>15</v>
      </c>
      <c r="R109" s="177" t="s">
        <v>2</v>
      </c>
      <c r="S109" s="180"/>
      <c r="T109" s="174"/>
      <c r="U109" s="175">
        <v>16</v>
      </c>
      <c r="V109" s="175">
        <v>17</v>
      </c>
      <c r="W109" s="175">
        <v>18</v>
      </c>
      <c r="X109" s="175">
        <v>19</v>
      </c>
      <c r="Y109" s="175">
        <v>20</v>
      </c>
      <c r="Z109" s="175" t="s">
        <v>3</v>
      </c>
      <c r="AA109" s="175">
        <v>21</v>
      </c>
      <c r="AB109" s="175">
        <v>22</v>
      </c>
      <c r="AC109" s="175">
        <v>23</v>
      </c>
      <c r="AD109" s="175">
        <v>24</v>
      </c>
      <c r="AE109" s="175">
        <v>25</v>
      </c>
      <c r="AF109" s="175">
        <v>26</v>
      </c>
      <c r="AG109" s="175">
        <v>27</v>
      </c>
      <c r="AH109" s="175">
        <v>28</v>
      </c>
      <c r="AI109" s="181">
        <v>29</v>
      </c>
      <c r="AJ109" s="175">
        <v>30</v>
      </c>
      <c r="AK109" s="177">
        <v>31</v>
      </c>
      <c r="AL109" s="180"/>
    </row>
    <row r="110" spans="1:38" s="4" customFormat="1" ht="12.75" customHeight="1" thickTop="1" x14ac:dyDescent="0.2">
      <c r="A110" s="1"/>
      <c r="B110" s="92" t="s">
        <v>4</v>
      </c>
      <c r="C110" s="106"/>
      <c r="D110" s="92" t="s">
        <v>5</v>
      </c>
      <c r="E110" s="92" t="s">
        <v>6</v>
      </c>
      <c r="F110" s="91" t="s">
        <v>7</v>
      </c>
      <c r="G110" s="140"/>
      <c r="H110" s="91"/>
      <c r="I110" s="108"/>
      <c r="J110" s="92"/>
      <c r="K110" s="91"/>
      <c r="L110" s="92"/>
      <c r="M110" s="92"/>
      <c r="N110" s="92" t="s">
        <v>491</v>
      </c>
      <c r="O110" s="109" t="s">
        <v>494</v>
      </c>
      <c r="P110" s="173"/>
      <c r="Q110" s="112" t="s">
        <v>278</v>
      </c>
      <c r="R110" s="170" t="s">
        <v>279</v>
      </c>
      <c r="S110" s="111"/>
      <c r="T110" s="70"/>
      <c r="U110" s="480" t="s">
        <v>271</v>
      </c>
      <c r="V110" s="481"/>
      <c r="W110" s="481"/>
      <c r="X110" s="481"/>
      <c r="Y110" s="482"/>
      <c r="Z110" s="92" t="s">
        <v>10</v>
      </c>
      <c r="AA110" s="92" t="s">
        <v>11</v>
      </c>
      <c r="AB110" s="92" t="s">
        <v>210</v>
      </c>
      <c r="AC110" s="92" t="s">
        <v>12</v>
      </c>
      <c r="AD110" s="92" t="s">
        <v>13</v>
      </c>
      <c r="AE110" s="92" t="s">
        <v>14</v>
      </c>
      <c r="AF110" s="92"/>
      <c r="AG110" s="92"/>
      <c r="AH110" s="109"/>
      <c r="AI110" s="110"/>
      <c r="AJ110" s="92" t="s">
        <v>15</v>
      </c>
      <c r="AK110" s="91" t="s">
        <v>7</v>
      </c>
      <c r="AL110" s="3"/>
    </row>
    <row r="111" spans="1:38" s="4" customFormat="1" ht="12.75" customHeight="1" x14ac:dyDescent="0.2">
      <c r="A111" s="1"/>
      <c r="B111" s="92" t="s">
        <v>8</v>
      </c>
      <c r="C111" s="92" t="s">
        <v>16</v>
      </c>
      <c r="D111" s="92" t="s">
        <v>17</v>
      </c>
      <c r="E111" s="92" t="s">
        <v>8</v>
      </c>
      <c r="F111" s="91" t="s">
        <v>18</v>
      </c>
      <c r="G111" s="140" t="s">
        <v>19</v>
      </c>
      <c r="H111" s="91" t="s">
        <v>20</v>
      </c>
      <c r="I111" s="108" t="s">
        <v>246</v>
      </c>
      <c r="J111" s="92" t="s">
        <v>21</v>
      </c>
      <c r="K111" s="91" t="s">
        <v>22</v>
      </c>
      <c r="L111" s="112" t="s">
        <v>240</v>
      </c>
      <c r="M111" s="112" t="s">
        <v>241</v>
      </c>
      <c r="N111" s="112" t="s">
        <v>492</v>
      </c>
      <c r="O111" s="109" t="s">
        <v>493</v>
      </c>
      <c r="P111" s="168" t="s">
        <v>23</v>
      </c>
      <c r="Q111" s="112" t="s">
        <v>8</v>
      </c>
      <c r="R111" s="170" t="s">
        <v>8</v>
      </c>
      <c r="S111" s="111"/>
      <c r="T111" s="70"/>
      <c r="U111" s="92" t="s">
        <v>25</v>
      </c>
      <c r="V111" s="92" t="s">
        <v>26</v>
      </c>
      <c r="W111" s="92" t="s">
        <v>27</v>
      </c>
      <c r="X111" s="92" t="s">
        <v>28</v>
      </c>
      <c r="Y111" s="92" t="s">
        <v>136</v>
      </c>
      <c r="Z111" s="92" t="s">
        <v>267</v>
      </c>
      <c r="AA111" s="92" t="s">
        <v>137</v>
      </c>
      <c r="AB111" s="92" t="s">
        <v>209</v>
      </c>
      <c r="AC111" s="92" t="s">
        <v>30</v>
      </c>
      <c r="AD111" s="92" t="s">
        <v>140</v>
      </c>
      <c r="AE111" s="92" t="s">
        <v>31</v>
      </c>
      <c r="AF111" s="92" t="s">
        <v>32</v>
      </c>
      <c r="AG111" s="92" t="s">
        <v>211</v>
      </c>
      <c r="AH111" s="109" t="s">
        <v>16</v>
      </c>
      <c r="AI111" s="107" t="s">
        <v>34</v>
      </c>
      <c r="AJ111" s="92" t="s">
        <v>35</v>
      </c>
      <c r="AK111" s="91" t="s">
        <v>18</v>
      </c>
      <c r="AL111" s="3"/>
    </row>
    <row r="112" spans="1:38" s="4" customFormat="1" ht="12.75" customHeight="1" thickBot="1" x14ac:dyDescent="0.25">
      <c r="A112" s="6"/>
      <c r="B112" s="93" t="s">
        <v>36</v>
      </c>
      <c r="C112" s="93" t="s">
        <v>37</v>
      </c>
      <c r="D112" s="93" t="s">
        <v>38</v>
      </c>
      <c r="E112" s="93" t="s">
        <v>39</v>
      </c>
      <c r="F112" s="113" t="s">
        <v>40</v>
      </c>
      <c r="G112" s="141"/>
      <c r="H112" s="113"/>
      <c r="I112" s="114" t="s">
        <v>41</v>
      </c>
      <c r="J112" s="93"/>
      <c r="K112" s="113"/>
      <c r="L112" s="115"/>
      <c r="M112" s="115"/>
      <c r="N112" s="115" t="s">
        <v>243</v>
      </c>
      <c r="O112" s="116" t="s">
        <v>243</v>
      </c>
      <c r="P112" s="169"/>
      <c r="Q112" s="171" t="s">
        <v>24</v>
      </c>
      <c r="R112" s="172" t="s">
        <v>24</v>
      </c>
      <c r="S112" s="118"/>
      <c r="T112" s="81"/>
      <c r="U112" s="93" t="s">
        <v>42</v>
      </c>
      <c r="V112" s="93" t="s">
        <v>43</v>
      </c>
      <c r="W112" s="93"/>
      <c r="X112" s="93" t="s">
        <v>44</v>
      </c>
      <c r="Y112" s="93" t="s">
        <v>30</v>
      </c>
      <c r="Z112" s="93" t="s">
        <v>30</v>
      </c>
      <c r="AA112" s="93" t="s">
        <v>138</v>
      </c>
      <c r="AB112" s="93" t="s">
        <v>15</v>
      </c>
      <c r="AC112" s="93" t="s">
        <v>139</v>
      </c>
      <c r="AD112" s="93" t="s">
        <v>141</v>
      </c>
      <c r="AE112" s="93" t="s">
        <v>47</v>
      </c>
      <c r="AF112" s="93" t="s">
        <v>48</v>
      </c>
      <c r="AG112" s="93" t="s">
        <v>15</v>
      </c>
      <c r="AH112" s="116" t="s">
        <v>30</v>
      </c>
      <c r="AI112" s="117"/>
      <c r="AJ112" s="93" t="s">
        <v>49</v>
      </c>
      <c r="AK112" s="113" t="s">
        <v>189</v>
      </c>
      <c r="AL112" s="7"/>
    </row>
    <row r="113" spans="1:38" s="21" customFormat="1" ht="12.75" customHeight="1" thickTop="1" x14ac:dyDescent="0.2">
      <c r="A113" s="8"/>
      <c r="B113" s="329">
        <f>B99</f>
        <v>0</v>
      </c>
      <c r="C113" s="329">
        <f>C99</f>
        <v>0</v>
      </c>
      <c r="D113" s="329">
        <f>D99</f>
        <v>0</v>
      </c>
      <c r="E113" s="329">
        <f>E99</f>
        <v>0</v>
      </c>
      <c r="F113" s="331">
        <f>F99</f>
        <v>0</v>
      </c>
      <c r="G113" s="142" t="str">
        <f>G7</f>
        <v>APRIL</v>
      </c>
      <c r="H113" s="34" t="s">
        <v>58</v>
      </c>
      <c r="I113" s="35"/>
      <c r="J113" s="339">
        <f t="shared" ref="J113:R113" si="12">J99</f>
        <v>0</v>
      </c>
      <c r="K113" s="331">
        <f t="shared" si="12"/>
        <v>0</v>
      </c>
      <c r="L113" s="329">
        <f t="shared" si="12"/>
        <v>0</v>
      </c>
      <c r="M113" s="329">
        <f t="shared" si="12"/>
        <v>0</v>
      </c>
      <c r="N113" s="329">
        <f t="shared" si="12"/>
        <v>0</v>
      </c>
      <c r="O113" s="330">
        <f t="shared" si="12"/>
        <v>0</v>
      </c>
      <c r="P113" s="332">
        <f t="shared" si="12"/>
        <v>0</v>
      </c>
      <c r="Q113" s="329">
        <f t="shared" si="12"/>
        <v>0</v>
      </c>
      <c r="R113" s="331">
        <f t="shared" si="12"/>
        <v>0</v>
      </c>
      <c r="S113" s="9"/>
      <c r="T113" s="8"/>
      <c r="U113" s="329">
        <f t="shared" ref="U113:AH113" si="13">U99</f>
        <v>0</v>
      </c>
      <c r="V113" s="329">
        <f t="shared" si="13"/>
        <v>0</v>
      </c>
      <c r="W113" s="329">
        <f t="shared" si="13"/>
        <v>0</v>
      </c>
      <c r="X113" s="329">
        <f t="shared" si="13"/>
        <v>0</v>
      </c>
      <c r="Y113" s="329">
        <f t="shared" si="13"/>
        <v>0</v>
      </c>
      <c r="Z113" s="329">
        <f t="shared" si="13"/>
        <v>0</v>
      </c>
      <c r="AA113" s="329">
        <f t="shared" si="13"/>
        <v>0</v>
      </c>
      <c r="AB113" s="329">
        <f t="shared" si="13"/>
        <v>0</v>
      </c>
      <c r="AC113" s="329">
        <f t="shared" si="13"/>
        <v>0</v>
      </c>
      <c r="AD113" s="329">
        <f t="shared" si="13"/>
        <v>0</v>
      </c>
      <c r="AE113" s="329">
        <f t="shared" si="13"/>
        <v>0</v>
      </c>
      <c r="AF113" s="329">
        <f t="shared" si="13"/>
        <v>0</v>
      </c>
      <c r="AG113" s="329">
        <f t="shared" si="13"/>
        <v>0</v>
      </c>
      <c r="AH113" s="330">
        <f t="shared" si="13"/>
        <v>0</v>
      </c>
      <c r="AI113" s="338"/>
      <c r="AJ113" s="329">
        <f>AJ99</f>
        <v>0</v>
      </c>
      <c r="AK113" s="331">
        <f>AK99</f>
        <v>0</v>
      </c>
      <c r="AL113" s="9"/>
    </row>
    <row r="114" spans="1:38" s="21" customFormat="1" ht="12.75" customHeight="1" x14ac:dyDescent="0.2">
      <c r="A114" s="8">
        <v>1</v>
      </c>
      <c r="B114" s="313"/>
      <c r="C114" s="313"/>
      <c r="D114" s="313"/>
      <c r="E114" s="313"/>
      <c r="F114" s="314"/>
      <c r="G114" s="439"/>
      <c r="H114" s="440"/>
      <c r="I114" s="441"/>
      <c r="J114" s="329">
        <f t="shared" ref="J114:J144" si="14">SUM(B114:F114)</f>
        <v>0</v>
      </c>
      <c r="K114" s="331">
        <f t="shared" ref="K114:K144" si="15">SUM(U114:AK114)-SUM(L114:R114)</f>
        <v>0</v>
      </c>
      <c r="L114" s="313"/>
      <c r="M114" s="313"/>
      <c r="N114" s="313"/>
      <c r="O114" s="326"/>
      <c r="P114" s="333"/>
      <c r="Q114" s="313"/>
      <c r="R114" s="314"/>
      <c r="S114" s="16" t="s">
        <v>59</v>
      </c>
      <c r="T114" s="8">
        <v>1</v>
      </c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26"/>
      <c r="AI114" s="440"/>
      <c r="AJ114" s="313"/>
      <c r="AK114" s="314"/>
      <c r="AL114" s="16" t="s">
        <v>59</v>
      </c>
    </row>
    <row r="115" spans="1:38" s="21" customFormat="1" ht="12.75" customHeight="1" x14ac:dyDescent="0.2">
      <c r="A115" s="8">
        <v>2</v>
      </c>
      <c r="B115" s="313"/>
      <c r="C115" s="313"/>
      <c r="D115" s="313"/>
      <c r="E115" s="313"/>
      <c r="F115" s="314"/>
      <c r="G115" s="439"/>
      <c r="H115" s="440"/>
      <c r="I115" s="441"/>
      <c r="J115" s="329">
        <f t="shared" si="14"/>
        <v>0</v>
      </c>
      <c r="K115" s="331">
        <f t="shared" si="15"/>
        <v>0</v>
      </c>
      <c r="L115" s="313"/>
      <c r="M115" s="313"/>
      <c r="N115" s="313"/>
      <c r="O115" s="326"/>
      <c r="P115" s="333"/>
      <c r="Q115" s="313"/>
      <c r="R115" s="314"/>
      <c r="S115" s="16" t="s">
        <v>60</v>
      </c>
      <c r="T115" s="8">
        <v>2</v>
      </c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26"/>
      <c r="AI115" s="440"/>
      <c r="AJ115" s="313"/>
      <c r="AK115" s="314"/>
      <c r="AL115" s="16" t="s">
        <v>60</v>
      </c>
    </row>
    <row r="116" spans="1:38" s="21" customFormat="1" ht="12.75" customHeight="1" x14ac:dyDescent="0.2">
      <c r="A116" s="8">
        <v>3</v>
      </c>
      <c r="B116" s="313"/>
      <c r="C116" s="313"/>
      <c r="D116" s="313"/>
      <c r="E116" s="313"/>
      <c r="F116" s="314"/>
      <c r="G116" s="439"/>
      <c r="H116" s="440"/>
      <c r="I116" s="441"/>
      <c r="J116" s="329">
        <f t="shared" si="14"/>
        <v>0</v>
      </c>
      <c r="K116" s="331">
        <f t="shared" si="15"/>
        <v>0</v>
      </c>
      <c r="L116" s="313"/>
      <c r="M116" s="313"/>
      <c r="N116" s="313"/>
      <c r="O116" s="326"/>
      <c r="P116" s="333"/>
      <c r="Q116" s="313"/>
      <c r="R116" s="314"/>
      <c r="S116" s="16" t="s">
        <v>61</v>
      </c>
      <c r="T116" s="8">
        <v>3</v>
      </c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26"/>
      <c r="AI116" s="440"/>
      <c r="AJ116" s="313"/>
      <c r="AK116" s="314"/>
      <c r="AL116" s="16" t="s">
        <v>61</v>
      </c>
    </row>
    <row r="117" spans="1:38" s="21" customFormat="1" ht="12.75" customHeight="1" x14ac:dyDescent="0.2">
      <c r="A117" s="8">
        <v>4</v>
      </c>
      <c r="B117" s="313"/>
      <c r="C117" s="313"/>
      <c r="D117" s="313"/>
      <c r="E117" s="313"/>
      <c r="F117" s="314"/>
      <c r="G117" s="439"/>
      <c r="H117" s="440"/>
      <c r="I117" s="441"/>
      <c r="J117" s="329">
        <f t="shared" si="14"/>
        <v>0</v>
      </c>
      <c r="K117" s="331">
        <f t="shared" si="15"/>
        <v>0</v>
      </c>
      <c r="L117" s="313"/>
      <c r="M117" s="313"/>
      <c r="N117" s="313"/>
      <c r="O117" s="326"/>
      <c r="P117" s="333"/>
      <c r="Q117" s="313"/>
      <c r="R117" s="314"/>
      <c r="S117" s="16" t="s">
        <v>62</v>
      </c>
      <c r="T117" s="8">
        <v>4</v>
      </c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26"/>
      <c r="AI117" s="440"/>
      <c r="AJ117" s="313"/>
      <c r="AK117" s="314"/>
      <c r="AL117" s="16" t="s">
        <v>62</v>
      </c>
    </row>
    <row r="118" spans="1:38" s="21" customFormat="1" ht="12.75" customHeight="1" x14ac:dyDescent="0.2">
      <c r="A118" s="8">
        <v>5</v>
      </c>
      <c r="B118" s="313"/>
      <c r="C118" s="313"/>
      <c r="D118" s="313"/>
      <c r="E118" s="313"/>
      <c r="F118" s="314"/>
      <c r="G118" s="442"/>
      <c r="H118" s="440"/>
      <c r="I118" s="441"/>
      <c r="J118" s="329">
        <f t="shared" si="14"/>
        <v>0</v>
      </c>
      <c r="K118" s="331">
        <f t="shared" si="15"/>
        <v>0</v>
      </c>
      <c r="L118" s="313"/>
      <c r="M118" s="313"/>
      <c r="N118" s="313"/>
      <c r="O118" s="326"/>
      <c r="P118" s="333"/>
      <c r="Q118" s="313"/>
      <c r="R118" s="314"/>
      <c r="S118" s="16" t="s">
        <v>63</v>
      </c>
      <c r="T118" s="8">
        <v>5</v>
      </c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26"/>
      <c r="AI118" s="440"/>
      <c r="AJ118" s="313"/>
      <c r="AK118" s="314"/>
      <c r="AL118" s="16" t="s">
        <v>63</v>
      </c>
    </row>
    <row r="119" spans="1:38" s="21" customFormat="1" ht="12.75" customHeight="1" x14ac:dyDescent="0.2">
      <c r="A119" s="17">
        <v>6</v>
      </c>
      <c r="B119" s="315"/>
      <c r="C119" s="315"/>
      <c r="D119" s="315"/>
      <c r="E119" s="315"/>
      <c r="F119" s="316"/>
      <c r="G119" s="439"/>
      <c r="H119" s="443"/>
      <c r="I119" s="444"/>
      <c r="J119" s="329">
        <f t="shared" si="14"/>
        <v>0</v>
      </c>
      <c r="K119" s="331">
        <f t="shared" si="15"/>
        <v>0</v>
      </c>
      <c r="L119" s="315"/>
      <c r="M119" s="315"/>
      <c r="N119" s="315"/>
      <c r="O119" s="327"/>
      <c r="P119" s="334"/>
      <c r="Q119" s="315"/>
      <c r="R119" s="316"/>
      <c r="S119" s="18" t="s">
        <v>64</v>
      </c>
      <c r="T119" s="17">
        <v>6</v>
      </c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27"/>
      <c r="AI119" s="443"/>
      <c r="AJ119" s="315"/>
      <c r="AK119" s="316"/>
      <c r="AL119" s="18" t="s">
        <v>64</v>
      </c>
    </row>
    <row r="120" spans="1:38" s="21" customFormat="1" ht="12.75" customHeight="1" x14ac:dyDescent="0.2">
      <c r="A120" s="8">
        <v>7</v>
      </c>
      <c r="B120" s="313"/>
      <c r="C120" s="313"/>
      <c r="D120" s="313"/>
      <c r="E120" s="313"/>
      <c r="F120" s="314"/>
      <c r="G120" s="439"/>
      <c r="H120" s="440"/>
      <c r="I120" s="441"/>
      <c r="J120" s="329">
        <f t="shared" si="14"/>
        <v>0</v>
      </c>
      <c r="K120" s="331">
        <f t="shared" si="15"/>
        <v>0</v>
      </c>
      <c r="L120" s="313"/>
      <c r="M120" s="313"/>
      <c r="N120" s="313"/>
      <c r="O120" s="326"/>
      <c r="P120" s="333"/>
      <c r="Q120" s="313"/>
      <c r="R120" s="314"/>
      <c r="S120" s="16" t="s">
        <v>65</v>
      </c>
      <c r="T120" s="8">
        <v>7</v>
      </c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26"/>
      <c r="AI120" s="440"/>
      <c r="AJ120" s="313"/>
      <c r="AK120" s="314"/>
      <c r="AL120" s="16" t="s">
        <v>65</v>
      </c>
    </row>
    <row r="121" spans="1:38" s="21" customFormat="1" ht="12.75" customHeight="1" x14ac:dyDescent="0.2">
      <c r="A121" s="8">
        <v>8</v>
      </c>
      <c r="B121" s="313"/>
      <c r="C121" s="313"/>
      <c r="D121" s="313"/>
      <c r="E121" s="313"/>
      <c r="F121" s="314"/>
      <c r="G121" s="439"/>
      <c r="H121" s="440"/>
      <c r="I121" s="441"/>
      <c r="J121" s="329">
        <f t="shared" si="14"/>
        <v>0</v>
      </c>
      <c r="K121" s="331">
        <f t="shared" si="15"/>
        <v>0</v>
      </c>
      <c r="L121" s="313"/>
      <c r="M121" s="313"/>
      <c r="N121" s="313"/>
      <c r="O121" s="326"/>
      <c r="P121" s="333"/>
      <c r="Q121" s="313"/>
      <c r="R121" s="314"/>
      <c r="S121" s="16" t="s">
        <v>66</v>
      </c>
      <c r="T121" s="8">
        <v>8</v>
      </c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26"/>
      <c r="AI121" s="440"/>
      <c r="AJ121" s="313"/>
      <c r="AK121" s="314"/>
      <c r="AL121" s="16" t="s">
        <v>66</v>
      </c>
    </row>
    <row r="122" spans="1:38" s="21" customFormat="1" ht="12.75" customHeight="1" x14ac:dyDescent="0.2">
      <c r="A122" s="8">
        <v>9</v>
      </c>
      <c r="B122" s="313"/>
      <c r="C122" s="313"/>
      <c r="D122" s="313"/>
      <c r="E122" s="313"/>
      <c r="F122" s="314"/>
      <c r="G122" s="439"/>
      <c r="H122" s="440"/>
      <c r="I122" s="441"/>
      <c r="J122" s="329">
        <f t="shared" si="14"/>
        <v>0</v>
      </c>
      <c r="K122" s="331">
        <f t="shared" si="15"/>
        <v>0</v>
      </c>
      <c r="L122" s="313"/>
      <c r="M122" s="313"/>
      <c r="N122" s="313"/>
      <c r="O122" s="326"/>
      <c r="P122" s="333"/>
      <c r="Q122" s="313"/>
      <c r="R122" s="314"/>
      <c r="S122" s="16" t="s">
        <v>67</v>
      </c>
      <c r="T122" s="8">
        <v>9</v>
      </c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26"/>
      <c r="AI122" s="440"/>
      <c r="AJ122" s="313"/>
      <c r="AK122" s="314"/>
      <c r="AL122" s="16" t="s">
        <v>67</v>
      </c>
    </row>
    <row r="123" spans="1:38" s="21" customFormat="1" ht="12.75" customHeight="1" x14ac:dyDescent="0.2">
      <c r="A123" s="8">
        <v>10</v>
      </c>
      <c r="B123" s="313"/>
      <c r="C123" s="313"/>
      <c r="D123" s="313"/>
      <c r="E123" s="313"/>
      <c r="F123" s="314"/>
      <c r="G123" s="439"/>
      <c r="H123" s="440"/>
      <c r="I123" s="441"/>
      <c r="J123" s="329">
        <f t="shared" si="14"/>
        <v>0</v>
      </c>
      <c r="K123" s="331">
        <f t="shared" si="15"/>
        <v>0</v>
      </c>
      <c r="L123" s="313"/>
      <c r="M123" s="313"/>
      <c r="N123" s="313"/>
      <c r="O123" s="326"/>
      <c r="P123" s="333"/>
      <c r="Q123" s="313"/>
      <c r="R123" s="314"/>
      <c r="S123" s="16" t="s">
        <v>68</v>
      </c>
      <c r="T123" s="8">
        <v>10</v>
      </c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26"/>
      <c r="AI123" s="440"/>
      <c r="AJ123" s="313"/>
      <c r="AK123" s="314"/>
      <c r="AL123" s="16" t="s">
        <v>68</v>
      </c>
    </row>
    <row r="124" spans="1:38" s="21" customFormat="1" ht="12.75" customHeight="1" x14ac:dyDescent="0.2">
      <c r="A124" s="8">
        <v>11</v>
      </c>
      <c r="B124" s="313"/>
      <c r="C124" s="313"/>
      <c r="D124" s="313"/>
      <c r="E124" s="313"/>
      <c r="F124" s="314"/>
      <c r="G124" s="439"/>
      <c r="H124" s="440"/>
      <c r="I124" s="441"/>
      <c r="J124" s="329">
        <f t="shared" si="14"/>
        <v>0</v>
      </c>
      <c r="K124" s="331">
        <f t="shared" si="15"/>
        <v>0</v>
      </c>
      <c r="L124" s="313"/>
      <c r="M124" s="313"/>
      <c r="N124" s="313"/>
      <c r="O124" s="326"/>
      <c r="P124" s="333"/>
      <c r="Q124" s="313"/>
      <c r="R124" s="314"/>
      <c r="S124" s="16" t="s">
        <v>69</v>
      </c>
      <c r="T124" s="8">
        <v>11</v>
      </c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26"/>
      <c r="AI124" s="440"/>
      <c r="AJ124" s="313"/>
      <c r="AK124" s="314"/>
      <c r="AL124" s="16" t="s">
        <v>69</v>
      </c>
    </row>
    <row r="125" spans="1:38" s="21" customFormat="1" ht="12.75" customHeight="1" x14ac:dyDescent="0.2">
      <c r="A125" s="8">
        <v>12</v>
      </c>
      <c r="B125" s="313"/>
      <c r="C125" s="313"/>
      <c r="D125" s="313"/>
      <c r="E125" s="313"/>
      <c r="F125" s="314"/>
      <c r="G125" s="439"/>
      <c r="H125" s="440"/>
      <c r="I125" s="441"/>
      <c r="J125" s="329">
        <f t="shared" si="14"/>
        <v>0</v>
      </c>
      <c r="K125" s="331">
        <f t="shared" si="15"/>
        <v>0</v>
      </c>
      <c r="L125" s="313"/>
      <c r="M125" s="313"/>
      <c r="N125" s="313"/>
      <c r="O125" s="326"/>
      <c r="P125" s="333"/>
      <c r="Q125" s="313"/>
      <c r="R125" s="314"/>
      <c r="S125" s="16" t="s">
        <v>70</v>
      </c>
      <c r="T125" s="8">
        <v>12</v>
      </c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3"/>
      <c r="AH125" s="326"/>
      <c r="AI125" s="440"/>
      <c r="AJ125" s="313"/>
      <c r="AK125" s="314"/>
      <c r="AL125" s="16" t="s">
        <v>70</v>
      </c>
    </row>
    <row r="126" spans="1:38" s="21" customFormat="1" ht="12.75" customHeight="1" x14ac:dyDescent="0.2">
      <c r="A126" s="8">
        <v>13</v>
      </c>
      <c r="B126" s="313"/>
      <c r="C126" s="313"/>
      <c r="D126" s="313"/>
      <c r="E126" s="313"/>
      <c r="F126" s="314"/>
      <c r="G126" s="439"/>
      <c r="H126" s="440"/>
      <c r="I126" s="441"/>
      <c r="J126" s="329">
        <f t="shared" si="14"/>
        <v>0</v>
      </c>
      <c r="K126" s="331">
        <f t="shared" si="15"/>
        <v>0</v>
      </c>
      <c r="L126" s="313"/>
      <c r="M126" s="313"/>
      <c r="N126" s="313"/>
      <c r="O126" s="326"/>
      <c r="P126" s="333"/>
      <c r="Q126" s="313"/>
      <c r="R126" s="314"/>
      <c r="S126" s="16" t="s">
        <v>71</v>
      </c>
      <c r="T126" s="8">
        <v>13</v>
      </c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3"/>
      <c r="AH126" s="326"/>
      <c r="AI126" s="440"/>
      <c r="AJ126" s="313"/>
      <c r="AK126" s="314"/>
      <c r="AL126" s="16" t="s">
        <v>71</v>
      </c>
    </row>
    <row r="127" spans="1:38" s="21" customFormat="1" ht="12.75" customHeight="1" x14ac:dyDescent="0.2">
      <c r="A127" s="8">
        <v>14</v>
      </c>
      <c r="B127" s="313"/>
      <c r="C127" s="313"/>
      <c r="D127" s="313"/>
      <c r="E127" s="313"/>
      <c r="F127" s="314"/>
      <c r="G127" s="439"/>
      <c r="H127" s="440"/>
      <c r="I127" s="441"/>
      <c r="J127" s="329">
        <f t="shared" si="14"/>
        <v>0</v>
      </c>
      <c r="K127" s="331">
        <f t="shared" si="15"/>
        <v>0</v>
      </c>
      <c r="L127" s="313"/>
      <c r="M127" s="313"/>
      <c r="N127" s="313"/>
      <c r="O127" s="326"/>
      <c r="P127" s="333"/>
      <c r="Q127" s="313"/>
      <c r="R127" s="314"/>
      <c r="S127" s="16" t="s">
        <v>72</v>
      </c>
      <c r="T127" s="8">
        <v>14</v>
      </c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3"/>
      <c r="AH127" s="326"/>
      <c r="AI127" s="440"/>
      <c r="AJ127" s="313"/>
      <c r="AK127" s="314"/>
      <c r="AL127" s="16" t="s">
        <v>72</v>
      </c>
    </row>
    <row r="128" spans="1:38" s="21" customFormat="1" ht="12.75" customHeight="1" x14ac:dyDescent="0.2">
      <c r="A128" s="8">
        <v>15</v>
      </c>
      <c r="B128" s="313"/>
      <c r="C128" s="313"/>
      <c r="D128" s="313"/>
      <c r="E128" s="313"/>
      <c r="F128" s="314"/>
      <c r="G128" s="439"/>
      <c r="H128" s="440"/>
      <c r="I128" s="441"/>
      <c r="J128" s="329">
        <f t="shared" si="14"/>
        <v>0</v>
      </c>
      <c r="K128" s="331">
        <f t="shared" si="15"/>
        <v>0</v>
      </c>
      <c r="L128" s="313"/>
      <c r="M128" s="313"/>
      <c r="N128" s="313"/>
      <c r="O128" s="326"/>
      <c r="P128" s="333"/>
      <c r="Q128" s="313"/>
      <c r="R128" s="314"/>
      <c r="S128" s="16" t="s">
        <v>73</v>
      </c>
      <c r="T128" s="8">
        <v>15</v>
      </c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26"/>
      <c r="AI128" s="440"/>
      <c r="AJ128" s="313"/>
      <c r="AK128" s="314"/>
      <c r="AL128" s="16" t="s">
        <v>73</v>
      </c>
    </row>
    <row r="129" spans="1:38" s="21" customFormat="1" ht="12.75" customHeight="1" x14ac:dyDescent="0.2">
      <c r="A129" s="8">
        <v>16</v>
      </c>
      <c r="B129" s="313"/>
      <c r="C129" s="313"/>
      <c r="D129" s="313"/>
      <c r="E129" s="313"/>
      <c r="F129" s="314"/>
      <c r="G129" s="439"/>
      <c r="H129" s="440"/>
      <c r="I129" s="441"/>
      <c r="J129" s="329">
        <f t="shared" si="14"/>
        <v>0</v>
      </c>
      <c r="K129" s="331">
        <f t="shared" si="15"/>
        <v>0</v>
      </c>
      <c r="L129" s="313"/>
      <c r="M129" s="313"/>
      <c r="N129" s="313"/>
      <c r="O129" s="326"/>
      <c r="P129" s="333"/>
      <c r="Q129" s="313"/>
      <c r="R129" s="314"/>
      <c r="S129" s="16" t="s">
        <v>74</v>
      </c>
      <c r="T129" s="8">
        <v>16</v>
      </c>
      <c r="U129" s="313"/>
      <c r="V129" s="313"/>
      <c r="W129" s="313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3"/>
      <c r="AH129" s="326"/>
      <c r="AI129" s="440"/>
      <c r="AJ129" s="313"/>
      <c r="AK129" s="314"/>
      <c r="AL129" s="16" t="s">
        <v>74</v>
      </c>
    </row>
    <row r="130" spans="1:38" s="21" customFormat="1" ht="12.75" customHeight="1" x14ac:dyDescent="0.2">
      <c r="A130" s="8">
        <v>17</v>
      </c>
      <c r="B130" s="313"/>
      <c r="C130" s="313"/>
      <c r="D130" s="313"/>
      <c r="E130" s="313"/>
      <c r="F130" s="314"/>
      <c r="G130" s="439"/>
      <c r="H130" s="440"/>
      <c r="I130" s="441"/>
      <c r="J130" s="329">
        <f t="shared" si="14"/>
        <v>0</v>
      </c>
      <c r="K130" s="331">
        <f t="shared" si="15"/>
        <v>0</v>
      </c>
      <c r="L130" s="313"/>
      <c r="M130" s="313"/>
      <c r="N130" s="313"/>
      <c r="O130" s="326"/>
      <c r="P130" s="333"/>
      <c r="Q130" s="313"/>
      <c r="R130" s="314"/>
      <c r="S130" s="16" t="s">
        <v>75</v>
      </c>
      <c r="T130" s="8">
        <v>17</v>
      </c>
      <c r="U130" s="313"/>
      <c r="V130" s="313"/>
      <c r="W130" s="313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3"/>
      <c r="AH130" s="326"/>
      <c r="AI130" s="440"/>
      <c r="AJ130" s="313"/>
      <c r="AK130" s="314"/>
      <c r="AL130" s="16" t="s">
        <v>75</v>
      </c>
    </row>
    <row r="131" spans="1:38" s="21" customFormat="1" ht="12.75" customHeight="1" x14ac:dyDescent="0.2">
      <c r="A131" s="8">
        <v>18</v>
      </c>
      <c r="B131" s="313"/>
      <c r="C131" s="313"/>
      <c r="D131" s="313"/>
      <c r="E131" s="313"/>
      <c r="F131" s="314"/>
      <c r="G131" s="439"/>
      <c r="H131" s="440"/>
      <c r="I131" s="441"/>
      <c r="J131" s="329">
        <f t="shared" si="14"/>
        <v>0</v>
      </c>
      <c r="K131" s="331">
        <f t="shared" si="15"/>
        <v>0</v>
      </c>
      <c r="L131" s="313"/>
      <c r="M131" s="313"/>
      <c r="N131" s="313"/>
      <c r="O131" s="326"/>
      <c r="P131" s="333"/>
      <c r="Q131" s="313"/>
      <c r="R131" s="314"/>
      <c r="S131" s="16" t="s">
        <v>76</v>
      </c>
      <c r="T131" s="8">
        <v>18</v>
      </c>
      <c r="U131" s="313"/>
      <c r="V131" s="313"/>
      <c r="W131" s="313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3"/>
      <c r="AH131" s="326"/>
      <c r="AI131" s="440"/>
      <c r="AJ131" s="313"/>
      <c r="AK131" s="314"/>
      <c r="AL131" s="16" t="s">
        <v>76</v>
      </c>
    </row>
    <row r="132" spans="1:38" s="21" customFormat="1" ht="12.75" customHeight="1" x14ac:dyDescent="0.2">
      <c r="A132" s="8">
        <v>19</v>
      </c>
      <c r="B132" s="313"/>
      <c r="C132" s="313"/>
      <c r="D132" s="313"/>
      <c r="E132" s="313"/>
      <c r="F132" s="314"/>
      <c r="G132" s="439"/>
      <c r="H132" s="440"/>
      <c r="I132" s="441"/>
      <c r="J132" s="329">
        <f t="shared" si="14"/>
        <v>0</v>
      </c>
      <c r="K132" s="331">
        <f t="shared" si="15"/>
        <v>0</v>
      </c>
      <c r="L132" s="313"/>
      <c r="M132" s="313"/>
      <c r="N132" s="313"/>
      <c r="O132" s="326"/>
      <c r="P132" s="333"/>
      <c r="Q132" s="313"/>
      <c r="R132" s="314"/>
      <c r="S132" s="16" t="s">
        <v>77</v>
      </c>
      <c r="T132" s="8">
        <v>19</v>
      </c>
      <c r="U132" s="313"/>
      <c r="V132" s="313"/>
      <c r="W132" s="313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3"/>
      <c r="AH132" s="326"/>
      <c r="AI132" s="440"/>
      <c r="AJ132" s="313"/>
      <c r="AK132" s="314"/>
      <c r="AL132" s="16" t="s">
        <v>77</v>
      </c>
    </row>
    <row r="133" spans="1:38" s="21" customFormat="1" ht="12.75" customHeight="1" x14ac:dyDescent="0.2">
      <c r="A133" s="8">
        <v>20</v>
      </c>
      <c r="B133" s="313"/>
      <c r="C133" s="313"/>
      <c r="D133" s="313"/>
      <c r="E133" s="313"/>
      <c r="F133" s="314"/>
      <c r="G133" s="439"/>
      <c r="H133" s="440"/>
      <c r="I133" s="441"/>
      <c r="J133" s="329">
        <f t="shared" si="14"/>
        <v>0</v>
      </c>
      <c r="K133" s="331">
        <f t="shared" si="15"/>
        <v>0</v>
      </c>
      <c r="L133" s="313"/>
      <c r="M133" s="313"/>
      <c r="N133" s="313"/>
      <c r="O133" s="326"/>
      <c r="P133" s="333"/>
      <c r="Q133" s="313"/>
      <c r="R133" s="314"/>
      <c r="S133" s="16" t="s">
        <v>78</v>
      </c>
      <c r="T133" s="8">
        <v>20</v>
      </c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3"/>
      <c r="AH133" s="326"/>
      <c r="AI133" s="440"/>
      <c r="AJ133" s="313"/>
      <c r="AK133" s="314"/>
      <c r="AL133" s="16" t="s">
        <v>78</v>
      </c>
    </row>
    <row r="134" spans="1:38" s="21" customFormat="1" ht="12.75" customHeight="1" x14ac:dyDescent="0.2">
      <c r="A134" s="8">
        <v>21</v>
      </c>
      <c r="B134" s="313"/>
      <c r="C134" s="313"/>
      <c r="D134" s="313"/>
      <c r="E134" s="313"/>
      <c r="F134" s="314"/>
      <c r="G134" s="439"/>
      <c r="H134" s="440"/>
      <c r="I134" s="441"/>
      <c r="J134" s="329">
        <f t="shared" si="14"/>
        <v>0</v>
      </c>
      <c r="K134" s="331">
        <f t="shared" si="15"/>
        <v>0</v>
      </c>
      <c r="L134" s="313"/>
      <c r="M134" s="313"/>
      <c r="N134" s="313"/>
      <c r="O134" s="326"/>
      <c r="P134" s="333"/>
      <c r="Q134" s="313"/>
      <c r="R134" s="314"/>
      <c r="S134" s="16" t="s">
        <v>79</v>
      </c>
      <c r="T134" s="8">
        <v>21</v>
      </c>
      <c r="U134" s="313"/>
      <c r="V134" s="313"/>
      <c r="W134" s="313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3"/>
      <c r="AH134" s="326"/>
      <c r="AI134" s="440"/>
      <c r="AJ134" s="313"/>
      <c r="AK134" s="314"/>
      <c r="AL134" s="16" t="s">
        <v>79</v>
      </c>
    </row>
    <row r="135" spans="1:38" s="21" customFormat="1" ht="12.75" customHeight="1" x14ac:dyDescent="0.2">
      <c r="A135" s="8">
        <v>22</v>
      </c>
      <c r="B135" s="313"/>
      <c r="C135" s="313"/>
      <c r="D135" s="313"/>
      <c r="E135" s="313"/>
      <c r="F135" s="314"/>
      <c r="G135" s="439"/>
      <c r="H135" s="440"/>
      <c r="I135" s="441"/>
      <c r="J135" s="329">
        <f t="shared" si="14"/>
        <v>0</v>
      </c>
      <c r="K135" s="331">
        <f t="shared" si="15"/>
        <v>0</v>
      </c>
      <c r="L135" s="313"/>
      <c r="M135" s="313"/>
      <c r="N135" s="313"/>
      <c r="O135" s="326"/>
      <c r="P135" s="333"/>
      <c r="Q135" s="313"/>
      <c r="R135" s="314"/>
      <c r="S135" s="16" t="s">
        <v>80</v>
      </c>
      <c r="T135" s="8">
        <v>22</v>
      </c>
      <c r="U135" s="313"/>
      <c r="V135" s="313"/>
      <c r="W135" s="313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3"/>
      <c r="AH135" s="326"/>
      <c r="AI135" s="440"/>
      <c r="AJ135" s="313"/>
      <c r="AK135" s="314"/>
      <c r="AL135" s="16" t="s">
        <v>80</v>
      </c>
    </row>
    <row r="136" spans="1:38" s="21" customFormat="1" ht="12.75" customHeight="1" x14ac:dyDescent="0.2">
      <c r="A136" s="8">
        <v>23</v>
      </c>
      <c r="B136" s="313"/>
      <c r="C136" s="313"/>
      <c r="D136" s="313"/>
      <c r="E136" s="313"/>
      <c r="F136" s="314"/>
      <c r="G136" s="439"/>
      <c r="H136" s="440"/>
      <c r="I136" s="441"/>
      <c r="J136" s="329">
        <f t="shared" si="14"/>
        <v>0</v>
      </c>
      <c r="K136" s="331">
        <f t="shared" si="15"/>
        <v>0</v>
      </c>
      <c r="L136" s="313"/>
      <c r="M136" s="313"/>
      <c r="N136" s="313"/>
      <c r="O136" s="326"/>
      <c r="P136" s="333"/>
      <c r="Q136" s="313"/>
      <c r="R136" s="314"/>
      <c r="S136" s="16" t="s">
        <v>81</v>
      </c>
      <c r="T136" s="8">
        <v>23</v>
      </c>
      <c r="U136" s="313"/>
      <c r="V136" s="313"/>
      <c r="W136" s="313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3"/>
      <c r="AH136" s="326"/>
      <c r="AI136" s="440"/>
      <c r="AJ136" s="313"/>
      <c r="AK136" s="314"/>
      <c r="AL136" s="16" t="s">
        <v>81</v>
      </c>
    </row>
    <row r="137" spans="1:38" s="21" customFormat="1" ht="12.75" customHeight="1" x14ac:dyDescent="0.2">
      <c r="A137" s="8">
        <v>24</v>
      </c>
      <c r="B137" s="313"/>
      <c r="C137" s="313"/>
      <c r="D137" s="313"/>
      <c r="E137" s="313"/>
      <c r="F137" s="314"/>
      <c r="G137" s="439"/>
      <c r="H137" s="440"/>
      <c r="I137" s="441"/>
      <c r="J137" s="329">
        <f t="shared" si="14"/>
        <v>0</v>
      </c>
      <c r="K137" s="331">
        <f t="shared" si="15"/>
        <v>0</v>
      </c>
      <c r="L137" s="313"/>
      <c r="M137" s="313"/>
      <c r="N137" s="313"/>
      <c r="O137" s="326"/>
      <c r="P137" s="333"/>
      <c r="Q137" s="313"/>
      <c r="R137" s="314"/>
      <c r="S137" s="16" t="s">
        <v>82</v>
      </c>
      <c r="T137" s="8">
        <v>24</v>
      </c>
      <c r="U137" s="313"/>
      <c r="V137" s="313"/>
      <c r="W137" s="313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3"/>
      <c r="AH137" s="326"/>
      <c r="AI137" s="440"/>
      <c r="AJ137" s="313"/>
      <c r="AK137" s="314"/>
      <c r="AL137" s="16" t="s">
        <v>82</v>
      </c>
    </row>
    <row r="138" spans="1:38" s="21" customFormat="1" ht="12.75" customHeight="1" x14ac:dyDescent="0.2">
      <c r="A138" s="8">
        <v>25</v>
      </c>
      <c r="B138" s="313"/>
      <c r="C138" s="313"/>
      <c r="D138" s="313"/>
      <c r="E138" s="313"/>
      <c r="F138" s="314"/>
      <c r="G138" s="439"/>
      <c r="H138" s="440"/>
      <c r="I138" s="441"/>
      <c r="J138" s="329">
        <f t="shared" si="14"/>
        <v>0</v>
      </c>
      <c r="K138" s="331">
        <f t="shared" si="15"/>
        <v>0</v>
      </c>
      <c r="L138" s="313"/>
      <c r="M138" s="313"/>
      <c r="N138" s="313"/>
      <c r="O138" s="326"/>
      <c r="P138" s="333"/>
      <c r="Q138" s="313"/>
      <c r="R138" s="314"/>
      <c r="S138" s="16" t="s">
        <v>83</v>
      </c>
      <c r="T138" s="8">
        <v>25</v>
      </c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3"/>
      <c r="AH138" s="326"/>
      <c r="AI138" s="440"/>
      <c r="AJ138" s="313"/>
      <c r="AK138" s="314"/>
      <c r="AL138" s="16" t="s">
        <v>83</v>
      </c>
    </row>
    <row r="139" spans="1:38" s="21" customFormat="1" ht="12.75" customHeight="1" x14ac:dyDescent="0.2">
      <c r="A139" s="8">
        <v>26</v>
      </c>
      <c r="B139" s="313"/>
      <c r="C139" s="313"/>
      <c r="D139" s="313"/>
      <c r="E139" s="313"/>
      <c r="F139" s="314"/>
      <c r="G139" s="439"/>
      <c r="H139" s="440"/>
      <c r="I139" s="441"/>
      <c r="J139" s="329">
        <f t="shared" si="14"/>
        <v>0</v>
      </c>
      <c r="K139" s="331">
        <f t="shared" si="15"/>
        <v>0</v>
      </c>
      <c r="L139" s="313"/>
      <c r="M139" s="313"/>
      <c r="N139" s="313"/>
      <c r="O139" s="326"/>
      <c r="P139" s="333"/>
      <c r="Q139" s="313"/>
      <c r="R139" s="314"/>
      <c r="S139" s="16" t="s">
        <v>84</v>
      </c>
      <c r="T139" s="8">
        <v>26</v>
      </c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3"/>
      <c r="AH139" s="326"/>
      <c r="AI139" s="440"/>
      <c r="AJ139" s="313"/>
      <c r="AK139" s="314"/>
      <c r="AL139" s="16" t="s">
        <v>84</v>
      </c>
    </row>
    <row r="140" spans="1:38" s="21" customFormat="1" ht="12.75" customHeight="1" x14ac:dyDescent="0.2">
      <c r="A140" s="8">
        <v>27</v>
      </c>
      <c r="B140" s="313"/>
      <c r="C140" s="313"/>
      <c r="D140" s="313"/>
      <c r="E140" s="313"/>
      <c r="F140" s="314"/>
      <c r="G140" s="439"/>
      <c r="H140" s="440"/>
      <c r="I140" s="441"/>
      <c r="J140" s="329">
        <f t="shared" si="14"/>
        <v>0</v>
      </c>
      <c r="K140" s="331">
        <f t="shared" si="15"/>
        <v>0</v>
      </c>
      <c r="L140" s="313"/>
      <c r="M140" s="313"/>
      <c r="N140" s="313"/>
      <c r="O140" s="326"/>
      <c r="P140" s="333"/>
      <c r="Q140" s="313"/>
      <c r="R140" s="314"/>
      <c r="S140" s="16" t="s">
        <v>85</v>
      </c>
      <c r="T140" s="8">
        <v>27</v>
      </c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3"/>
      <c r="AH140" s="326"/>
      <c r="AI140" s="440"/>
      <c r="AJ140" s="313"/>
      <c r="AK140" s="314"/>
      <c r="AL140" s="16" t="s">
        <v>85</v>
      </c>
    </row>
    <row r="141" spans="1:38" s="21" customFormat="1" ht="12.75" customHeight="1" x14ac:dyDescent="0.2">
      <c r="A141" s="8">
        <v>28</v>
      </c>
      <c r="B141" s="313"/>
      <c r="C141" s="313"/>
      <c r="D141" s="313"/>
      <c r="E141" s="313"/>
      <c r="F141" s="314"/>
      <c r="G141" s="439"/>
      <c r="H141" s="440"/>
      <c r="I141" s="441"/>
      <c r="J141" s="329">
        <f t="shared" si="14"/>
        <v>0</v>
      </c>
      <c r="K141" s="331">
        <f t="shared" si="15"/>
        <v>0</v>
      </c>
      <c r="L141" s="313"/>
      <c r="M141" s="313"/>
      <c r="N141" s="313"/>
      <c r="O141" s="326"/>
      <c r="P141" s="333"/>
      <c r="Q141" s="313"/>
      <c r="R141" s="314"/>
      <c r="S141" s="16" t="s">
        <v>86</v>
      </c>
      <c r="T141" s="8">
        <v>28</v>
      </c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3"/>
      <c r="AH141" s="326"/>
      <c r="AI141" s="440"/>
      <c r="AJ141" s="313"/>
      <c r="AK141" s="314"/>
      <c r="AL141" s="16" t="s">
        <v>86</v>
      </c>
    </row>
    <row r="142" spans="1:38" s="21" customFormat="1" ht="12.75" customHeight="1" x14ac:dyDescent="0.2">
      <c r="A142" s="8">
        <v>29</v>
      </c>
      <c r="B142" s="313"/>
      <c r="C142" s="313"/>
      <c r="D142" s="313"/>
      <c r="E142" s="313"/>
      <c r="F142" s="314"/>
      <c r="G142" s="439"/>
      <c r="H142" s="440"/>
      <c r="I142" s="441"/>
      <c r="J142" s="329">
        <f t="shared" si="14"/>
        <v>0</v>
      </c>
      <c r="K142" s="331">
        <f t="shared" si="15"/>
        <v>0</v>
      </c>
      <c r="L142" s="313"/>
      <c r="M142" s="313"/>
      <c r="N142" s="313"/>
      <c r="O142" s="326"/>
      <c r="P142" s="333"/>
      <c r="Q142" s="313"/>
      <c r="R142" s="314"/>
      <c r="S142" s="16" t="s">
        <v>87</v>
      </c>
      <c r="T142" s="8">
        <v>29</v>
      </c>
      <c r="U142" s="313"/>
      <c r="V142" s="313"/>
      <c r="W142" s="313"/>
      <c r="X142" s="334"/>
      <c r="Y142" s="313"/>
      <c r="Z142" s="313"/>
      <c r="AA142" s="313"/>
      <c r="AB142" s="313"/>
      <c r="AC142" s="313"/>
      <c r="AD142" s="313"/>
      <c r="AE142" s="313"/>
      <c r="AF142" s="313"/>
      <c r="AG142" s="313"/>
      <c r="AH142" s="326"/>
      <c r="AI142" s="440"/>
      <c r="AJ142" s="313"/>
      <c r="AK142" s="314"/>
      <c r="AL142" s="16" t="s">
        <v>87</v>
      </c>
    </row>
    <row r="143" spans="1:38" s="21" customFormat="1" ht="12.75" customHeight="1" x14ac:dyDescent="0.2">
      <c r="A143" s="8">
        <v>30</v>
      </c>
      <c r="B143" s="313"/>
      <c r="C143" s="313"/>
      <c r="D143" s="313"/>
      <c r="E143" s="313"/>
      <c r="F143" s="314"/>
      <c r="G143" s="445"/>
      <c r="H143" s="440"/>
      <c r="I143" s="441"/>
      <c r="J143" s="329">
        <f t="shared" si="14"/>
        <v>0</v>
      </c>
      <c r="K143" s="331">
        <f t="shared" si="15"/>
        <v>0</v>
      </c>
      <c r="L143" s="313"/>
      <c r="M143" s="313"/>
      <c r="N143" s="313"/>
      <c r="O143" s="326"/>
      <c r="P143" s="333"/>
      <c r="Q143" s="313"/>
      <c r="R143" s="314"/>
      <c r="S143" s="16" t="s">
        <v>88</v>
      </c>
      <c r="T143" s="8">
        <v>30</v>
      </c>
      <c r="U143" s="313"/>
      <c r="V143" s="313"/>
      <c r="W143" s="313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3"/>
      <c r="AH143" s="326"/>
      <c r="AI143" s="440"/>
      <c r="AJ143" s="313"/>
      <c r="AK143" s="314"/>
      <c r="AL143" s="16" t="s">
        <v>88</v>
      </c>
    </row>
    <row r="144" spans="1:38" s="21" customFormat="1" ht="12.75" customHeight="1" x14ac:dyDescent="0.2">
      <c r="A144" s="19">
        <v>31</v>
      </c>
      <c r="B144" s="317"/>
      <c r="C144" s="317"/>
      <c r="D144" s="317"/>
      <c r="E144" s="317"/>
      <c r="F144" s="318"/>
      <c r="G144" s="446"/>
      <c r="H144" s="447"/>
      <c r="I144" s="448"/>
      <c r="J144" s="335">
        <f t="shared" si="14"/>
        <v>0</v>
      </c>
      <c r="K144" s="336">
        <f t="shared" si="15"/>
        <v>0</v>
      </c>
      <c r="L144" s="317"/>
      <c r="M144" s="317"/>
      <c r="N144" s="317"/>
      <c r="O144" s="328"/>
      <c r="P144" s="337"/>
      <c r="Q144" s="317"/>
      <c r="R144" s="318"/>
      <c r="S144" s="20" t="s">
        <v>89</v>
      </c>
      <c r="T144" s="19">
        <v>31</v>
      </c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  <c r="AH144" s="328"/>
      <c r="AI144" s="447"/>
      <c r="AJ144" s="317"/>
      <c r="AK144" s="318"/>
      <c r="AL144" s="20" t="s">
        <v>89</v>
      </c>
    </row>
    <row r="145" spans="1:38" s="21" customFormat="1" ht="12.75" customHeight="1" thickBot="1" x14ac:dyDescent="0.25">
      <c r="A145" s="375"/>
      <c r="B145" s="376">
        <f>SUM(B113:B144)</f>
        <v>0</v>
      </c>
      <c r="C145" s="376">
        <f>SUM(C113:C144)</f>
        <v>0</v>
      </c>
      <c r="D145" s="376">
        <f>SUM(D113:D144)</f>
        <v>0</v>
      </c>
      <c r="E145" s="377">
        <f>SUM(E113:E144)</f>
        <v>0</v>
      </c>
      <c r="F145" s="378">
        <f>SUM(F113:F144)</f>
        <v>0</v>
      </c>
      <c r="G145" s="379"/>
      <c r="H145" s="380" t="s">
        <v>90</v>
      </c>
      <c r="I145" s="381">
        <f>COUNTA(I114:I144)</f>
        <v>0</v>
      </c>
      <c r="J145" s="376">
        <f t="shared" ref="J145:R145" si="16">SUM(J113:J144)</f>
        <v>0</v>
      </c>
      <c r="K145" s="376">
        <f t="shared" si="16"/>
        <v>0</v>
      </c>
      <c r="L145" s="376">
        <f t="shared" si="16"/>
        <v>0</v>
      </c>
      <c r="M145" s="376">
        <f t="shared" si="16"/>
        <v>0</v>
      </c>
      <c r="N145" s="376">
        <f t="shared" si="16"/>
        <v>0</v>
      </c>
      <c r="O145" s="382">
        <f t="shared" si="16"/>
        <v>0</v>
      </c>
      <c r="P145" s="377">
        <f t="shared" si="16"/>
        <v>0</v>
      </c>
      <c r="Q145" s="376">
        <f t="shared" si="16"/>
        <v>0</v>
      </c>
      <c r="R145" s="383">
        <f t="shared" si="16"/>
        <v>0</v>
      </c>
      <c r="S145" s="384"/>
      <c r="T145" s="375"/>
      <c r="U145" s="376">
        <f t="shared" ref="U145:AH145" si="17">SUM(U113:U144)</f>
        <v>0</v>
      </c>
      <c r="V145" s="376">
        <f t="shared" si="17"/>
        <v>0</v>
      </c>
      <c r="W145" s="376">
        <f t="shared" si="17"/>
        <v>0</v>
      </c>
      <c r="X145" s="376">
        <f t="shared" si="17"/>
        <v>0</v>
      </c>
      <c r="Y145" s="376">
        <f t="shared" si="17"/>
        <v>0</v>
      </c>
      <c r="Z145" s="376">
        <f t="shared" si="17"/>
        <v>0</v>
      </c>
      <c r="AA145" s="376">
        <f t="shared" si="17"/>
        <v>0</v>
      </c>
      <c r="AB145" s="376">
        <f t="shared" si="17"/>
        <v>0</v>
      </c>
      <c r="AC145" s="376">
        <f t="shared" si="17"/>
        <v>0</v>
      </c>
      <c r="AD145" s="376">
        <f t="shared" si="17"/>
        <v>0</v>
      </c>
      <c r="AE145" s="376">
        <f t="shared" si="17"/>
        <v>0</v>
      </c>
      <c r="AF145" s="376">
        <f t="shared" si="17"/>
        <v>0</v>
      </c>
      <c r="AG145" s="376">
        <f t="shared" si="17"/>
        <v>0</v>
      </c>
      <c r="AH145" s="378">
        <f t="shared" si="17"/>
        <v>0</v>
      </c>
      <c r="AI145" s="385"/>
      <c r="AJ145" s="376">
        <f>SUM(AJ113:AJ144)</f>
        <v>0</v>
      </c>
      <c r="AK145" s="383">
        <f>SUM(AK113:AK144)</f>
        <v>0</v>
      </c>
      <c r="AL145" s="384"/>
    </row>
    <row r="146" spans="1:38" ht="12.75" customHeight="1" thickTop="1" x14ac:dyDescent="0.2">
      <c r="A146" s="46"/>
      <c r="B146" s="167"/>
      <c r="C146" s="167"/>
      <c r="D146" s="167"/>
      <c r="E146" s="167"/>
      <c r="F146" s="167"/>
      <c r="G146" s="373"/>
      <c r="H146" s="167"/>
      <c r="I146" s="374"/>
      <c r="J146" s="167"/>
      <c r="K146" s="167"/>
      <c r="L146" s="167"/>
      <c r="M146" s="167"/>
      <c r="N146" s="167"/>
      <c r="O146" s="167"/>
      <c r="P146" s="167"/>
      <c r="Q146" s="167"/>
      <c r="R146" s="167"/>
      <c r="S146" s="46"/>
      <c r="T146" s="46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46"/>
    </row>
    <row r="147" spans="1:38" ht="12.75" customHeight="1" x14ac:dyDescent="0.2">
      <c r="A147" s="46"/>
      <c r="B147" s="167"/>
      <c r="C147" s="167"/>
      <c r="D147" s="167"/>
      <c r="E147" s="167"/>
      <c r="F147" s="167"/>
      <c r="G147" s="373"/>
      <c r="H147" s="167"/>
      <c r="I147" s="374"/>
      <c r="J147" s="167"/>
      <c r="K147" s="167"/>
      <c r="L147" s="167"/>
      <c r="M147" s="167"/>
      <c r="N147" s="167"/>
      <c r="O147" s="167"/>
      <c r="P147" s="167"/>
      <c r="Q147" s="167"/>
      <c r="R147" s="167"/>
      <c r="S147" s="46"/>
      <c r="T147" s="46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46"/>
    </row>
    <row r="148" spans="1:38" ht="12.75" customHeight="1" x14ac:dyDescent="0.2">
      <c r="A148" s="21"/>
      <c r="B148" s="21"/>
      <c r="C148" s="21"/>
      <c r="D148" s="21"/>
      <c r="E148" s="21"/>
      <c r="F148" s="21"/>
      <c r="G148" s="483" t="str">
        <f>MARCH!G102</f>
        <v>UNITED STEELWORKERS - LOCAL UNION</v>
      </c>
      <c r="H148" s="483"/>
      <c r="I148" s="483"/>
      <c r="J148" s="1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36"/>
      <c r="V148" s="36"/>
      <c r="W148" s="36"/>
      <c r="X148" s="36"/>
      <c r="Y148" s="36"/>
      <c r="Z148" s="36"/>
      <c r="AA148" s="37" t="str">
        <f>$AA$10</f>
        <v>FINANCIAL SECRETARY'S CASH BOOK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21"/>
    </row>
    <row r="149" spans="1:38" s="162" customFormat="1" ht="12.75" customHeight="1" x14ac:dyDescent="0.2">
      <c r="A149" s="152"/>
      <c r="B149" s="150" t="str">
        <f>$B$11</f>
        <v>Month</v>
      </c>
      <c r="C149" s="76" t="str">
        <f>$C$11</f>
        <v>APRIL</v>
      </c>
      <c r="D149" s="150" t="str">
        <f>$D$11</f>
        <v>Year</v>
      </c>
      <c r="E149" s="29">
        <f>$E$11</f>
        <v>0</v>
      </c>
      <c r="F149" s="152"/>
      <c r="G149" s="159"/>
      <c r="H149" s="152"/>
      <c r="I149" s="160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0"/>
      <c r="AJ149" s="161" t="str">
        <f>$C$11</f>
        <v>APRIL</v>
      </c>
      <c r="AK149" s="29">
        <f>$E$11</f>
        <v>0</v>
      </c>
      <c r="AL149" s="152"/>
    </row>
    <row r="150" spans="1:38" s="162" customFormat="1" ht="12.75" customHeight="1" x14ac:dyDescent="0.2">
      <c r="A150" s="152"/>
      <c r="B150" s="150" t="str">
        <f>$B$12</f>
        <v>Page No.</v>
      </c>
      <c r="C150" s="388">
        <f>C104+1</f>
        <v>4</v>
      </c>
      <c r="D150" s="152"/>
      <c r="E150" s="152"/>
      <c r="F150" s="152"/>
      <c r="G150" s="159"/>
      <c r="H150" s="152"/>
      <c r="I150" s="160" t="s">
        <v>53</v>
      </c>
      <c r="J150" s="152"/>
      <c r="K150" s="152"/>
      <c r="L150" s="160"/>
      <c r="M150" s="152"/>
      <c r="N150" s="152"/>
      <c r="O150" s="152"/>
      <c r="P150" s="150"/>
      <c r="Q150" s="152"/>
      <c r="R150" s="150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63" t="s">
        <v>54</v>
      </c>
      <c r="AC150" s="152"/>
      <c r="AD150" s="152"/>
      <c r="AE150" s="152"/>
      <c r="AF150" s="152"/>
      <c r="AG150" s="152"/>
      <c r="AH150" s="152"/>
      <c r="AI150" s="150" t="str">
        <f>$B$12</f>
        <v>Page No.</v>
      </c>
      <c r="AJ150" s="388">
        <f>C150</f>
        <v>4</v>
      </c>
      <c r="AK150" s="164"/>
      <c r="AL150" s="165"/>
    </row>
    <row r="151" spans="1:38" ht="12.75" customHeight="1" x14ac:dyDescent="0.2">
      <c r="A151" s="3"/>
      <c r="B151" s="3"/>
      <c r="C151" s="3"/>
      <c r="D151" s="3"/>
      <c r="E151" s="3"/>
      <c r="F151" s="3"/>
      <c r="G151" s="137"/>
      <c r="H151" s="3"/>
      <c r="I151" s="5"/>
      <c r="J151" s="3"/>
      <c r="K151" s="3"/>
      <c r="L151" s="2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1"/>
      <c r="AF151" s="3"/>
      <c r="AG151" s="3"/>
      <c r="AH151" s="3"/>
      <c r="AI151" s="3"/>
      <c r="AJ151" s="3"/>
      <c r="AK151" s="3"/>
      <c r="AL151" s="3"/>
    </row>
    <row r="152" spans="1:38" ht="12.75" customHeight="1" x14ac:dyDescent="0.2">
      <c r="A152" s="26"/>
      <c r="B152" s="26"/>
      <c r="C152" s="26"/>
      <c r="D152" s="26"/>
      <c r="E152" s="26"/>
      <c r="F152" s="26"/>
      <c r="G152" s="138"/>
      <c r="H152" s="26"/>
      <c r="I152" s="27"/>
      <c r="J152" s="26"/>
      <c r="K152" s="26"/>
      <c r="L152" s="27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</row>
    <row r="153" spans="1:38" customFormat="1" ht="12.75" customHeight="1" x14ac:dyDescent="0.2">
      <c r="A153" s="1"/>
      <c r="B153" s="3"/>
      <c r="C153" s="3" t="s">
        <v>55</v>
      </c>
      <c r="D153" s="3"/>
      <c r="E153" s="13"/>
      <c r="F153" s="1"/>
      <c r="G153" s="139"/>
      <c r="H153" s="2" t="s">
        <v>56</v>
      </c>
      <c r="I153" s="104"/>
      <c r="J153" s="499" t="s">
        <v>270</v>
      </c>
      <c r="K153" s="485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4"/>
      <c r="AJ153" s="3"/>
      <c r="AK153" s="1"/>
      <c r="AL153" s="3"/>
    </row>
    <row r="154" spans="1:38" customFormat="1" ht="12.75" customHeight="1" x14ac:dyDescent="0.2">
      <c r="A154" s="1"/>
      <c r="B154" s="3"/>
      <c r="C154" s="3"/>
      <c r="D154" s="3"/>
      <c r="E154" s="13"/>
      <c r="F154" s="1"/>
      <c r="G154" s="139"/>
      <c r="H154" s="14"/>
      <c r="I154" s="105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4"/>
      <c r="AJ154" s="3"/>
      <c r="AK154" s="1"/>
      <c r="AL154" s="3"/>
    </row>
    <row r="155" spans="1:38" customFormat="1" ht="12.75" customHeight="1" thickBot="1" x14ac:dyDescent="0.25">
      <c r="A155" s="174"/>
      <c r="B155" s="175">
        <v>1</v>
      </c>
      <c r="C155" s="175">
        <v>2</v>
      </c>
      <c r="D155" s="175">
        <v>3</v>
      </c>
      <c r="E155" s="176">
        <v>4</v>
      </c>
      <c r="F155" s="177">
        <v>5</v>
      </c>
      <c r="G155" s="178"/>
      <c r="H155" s="177">
        <v>7</v>
      </c>
      <c r="I155" s="179">
        <v>8</v>
      </c>
      <c r="J155" s="175">
        <v>9</v>
      </c>
      <c r="K155" s="177">
        <v>10</v>
      </c>
      <c r="L155" s="175">
        <v>11</v>
      </c>
      <c r="M155" s="175" t="s">
        <v>1</v>
      </c>
      <c r="N155" s="175">
        <v>12</v>
      </c>
      <c r="O155" s="175">
        <v>13</v>
      </c>
      <c r="P155" s="175">
        <v>14</v>
      </c>
      <c r="Q155" s="175">
        <v>15</v>
      </c>
      <c r="R155" s="177" t="s">
        <v>2</v>
      </c>
      <c r="S155" s="180"/>
      <c r="T155" s="174"/>
      <c r="U155" s="175">
        <v>16</v>
      </c>
      <c r="V155" s="175">
        <v>17</v>
      </c>
      <c r="W155" s="175">
        <v>18</v>
      </c>
      <c r="X155" s="175">
        <v>19</v>
      </c>
      <c r="Y155" s="175">
        <v>20</v>
      </c>
      <c r="Z155" s="175" t="s">
        <v>3</v>
      </c>
      <c r="AA155" s="175">
        <v>21</v>
      </c>
      <c r="AB155" s="175">
        <v>22</v>
      </c>
      <c r="AC155" s="175">
        <v>23</v>
      </c>
      <c r="AD155" s="175">
        <v>24</v>
      </c>
      <c r="AE155" s="175">
        <v>25</v>
      </c>
      <c r="AF155" s="175">
        <v>26</v>
      </c>
      <c r="AG155" s="175">
        <v>27</v>
      </c>
      <c r="AH155" s="175">
        <v>28</v>
      </c>
      <c r="AI155" s="181">
        <v>29</v>
      </c>
      <c r="AJ155" s="175">
        <v>30</v>
      </c>
      <c r="AK155" s="177">
        <v>31</v>
      </c>
      <c r="AL155" s="180"/>
    </row>
    <row r="156" spans="1:38" s="4" customFormat="1" ht="12.75" customHeight="1" thickTop="1" x14ac:dyDescent="0.2">
      <c r="A156" s="1"/>
      <c r="B156" s="92" t="s">
        <v>4</v>
      </c>
      <c r="C156" s="106"/>
      <c r="D156" s="92" t="s">
        <v>5</v>
      </c>
      <c r="E156" s="92" t="s">
        <v>6</v>
      </c>
      <c r="F156" s="91" t="s">
        <v>7</v>
      </c>
      <c r="G156" s="140"/>
      <c r="H156" s="91"/>
      <c r="I156" s="108"/>
      <c r="J156" s="92"/>
      <c r="K156" s="91"/>
      <c r="L156" s="92"/>
      <c r="M156" s="92"/>
      <c r="N156" s="92" t="s">
        <v>491</v>
      </c>
      <c r="O156" s="109" t="s">
        <v>494</v>
      </c>
      <c r="P156" s="173"/>
      <c r="Q156" s="112" t="s">
        <v>278</v>
      </c>
      <c r="R156" s="170" t="s">
        <v>279</v>
      </c>
      <c r="S156" s="111"/>
      <c r="T156" s="70"/>
      <c r="U156" s="480" t="s">
        <v>271</v>
      </c>
      <c r="V156" s="481"/>
      <c r="W156" s="481"/>
      <c r="X156" s="481"/>
      <c r="Y156" s="482"/>
      <c r="Z156" s="92" t="s">
        <v>10</v>
      </c>
      <c r="AA156" s="92" t="s">
        <v>11</v>
      </c>
      <c r="AB156" s="92" t="s">
        <v>210</v>
      </c>
      <c r="AC156" s="92" t="s">
        <v>12</v>
      </c>
      <c r="AD156" s="92" t="s">
        <v>13</v>
      </c>
      <c r="AE156" s="92" t="s">
        <v>14</v>
      </c>
      <c r="AF156" s="92"/>
      <c r="AG156" s="92"/>
      <c r="AH156" s="109"/>
      <c r="AI156" s="110"/>
      <c r="AJ156" s="92" t="s">
        <v>15</v>
      </c>
      <c r="AK156" s="91" t="s">
        <v>7</v>
      </c>
      <c r="AL156" s="3"/>
    </row>
    <row r="157" spans="1:38" s="4" customFormat="1" ht="12.75" customHeight="1" x14ac:dyDescent="0.2">
      <c r="A157" s="1"/>
      <c r="B157" s="92" t="s">
        <v>8</v>
      </c>
      <c r="C157" s="92" t="s">
        <v>16</v>
      </c>
      <c r="D157" s="92" t="s">
        <v>17</v>
      </c>
      <c r="E157" s="92" t="s">
        <v>8</v>
      </c>
      <c r="F157" s="91" t="s">
        <v>18</v>
      </c>
      <c r="G157" s="140" t="s">
        <v>19</v>
      </c>
      <c r="H157" s="91" t="s">
        <v>20</v>
      </c>
      <c r="I157" s="108" t="s">
        <v>246</v>
      </c>
      <c r="J157" s="92" t="s">
        <v>21</v>
      </c>
      <c r="K157" s="91" t="s">
        <v>22</v>
      </c>
      <c r="L157" s="112" t="s">
        <v>240</v>
      </c>
      <c r="M157" s="112" t="s">
        <v>241</v>
      </c>
      <c r="N157" s="112" t="s">
        <v>492</v>
      </c>
      <c r="O157" s="109" t="s">
        <v>493</v>
      </c>
      <c r="P157" s="168" t="s">
        <v>23</v>
      </c>
      <c r="Q157" s="112" t="s">
        <v>8</v>
      </c>
      <c r="R157" s="170" t="s">
        <v>8</v>
      </c>
      <c r="S157" s="111"/>
      <c r="T157" s="70"/>
      <c r="U157" s="92" t="s">
        <v>25</v>
      </c>
      <c r="V157" s="92" t="s">
        <v>26</v>
      </c>
      <c r="W157" s="92" t="s">
        <v>27</v>
      </c>
      <c r="X157" s="92" t="s">
        <v>28</v>
      </c>
      <c r="Y157" s="92" t="s">
        <v>136</v>
      </c>
      <c r="Z157" s="92" t="s">
        <v>267</v>
      </c>
      <c r="AA157" s="92" t="s">
        <v>137</v>
      </c>
      <c r="AB157" s="92" t="s">
        <v>209</v>
      </c>
      <c r="AC157" s="92" t="s">
        <v>30</v>
      </c>
      <c r="AD157" s="92" t="s">
        <v>140</v>
      </c>
      <c r="AE157" s="92" t="s">
        <v>31</v>
      </c>
      <c r="AF157" s="92" t="s">
        <v>32</v>
      </c>
      <c r="AG157" s="92" t="s">
        <v>211</v>
      </c>
      <c r="AH157" s="109" t="s">
        <v>16</v>
      </c>
      <c r="AI157" s="107" t="s">
        <v>34</v>
      </c>
      <c r="AJ157" s="92" t="s">
        <v>35</v>
      </c>
      <c r="AK157" s="91" t="s">
        <v>18</v>
      </c>
      <c r="AL157" s="3"/>
    </row>
    <row r="158" spans="1:38" s="4" customFormat="1" ht="12.75" customHeight="1" thickBot="1" x14ac:dyDescent="0.25">
      <c r="A158" s="6"/>
      <c r="B158" s="93" t="s">
        <v>36</v>
      </c>
      <c r="C158" s="93" t="s">
        <v>37</v>
      </c>
      <c r="D158" s="93" t="s">
        <v>38</v>
      </c>
      <c r="E158" s="93" t="s">
        <v>39</v>
      </c>
      <c r="F158" s="113" t="s">
        <v>40</v>
      </c>
      <c r="G158" s="141"/>
      <c r="H158" s="113"/>
      <c r="I158" s="114" t="s">
        <v>41</v>
      </c>
      <c r="J158" s="93"/>
      <c r="K158" s="113"/>
      <c r="L158" s="115"/>
      <c r="M158" s="115"/>
      <c r="N158" s="115" t="s">
        <v>243</v>
      </c>
      <c r="O158" s="116" t="s">
        <v>243</v>
      </c>
      <c r="P158" s="169"/>
      <c r="Q158" s="171" t="s">
        <v>24</v>
      </c>
      <c r="R158" s="172" t="s">
        <v>24</v>
      </c>
      <c r="S158" s="118"/>
      <c r="T158" s="81"/>
      <c r="U158" s="93" t="s">
        <v>42</v>
      </c>
      <c r="V158" s="93" t="s">
        <v>43</v>
      </c>
      <c r="W158" s="93"/>
      <c r="X158" s="93" t="s">
        <v>44</v>
      </c>
      <c r="Y158" s="93" t="s">
        <v>30</v>
      </c>
      <c r="Z158" s="93" t="s">
        <v>30</v>
      </c>
      <c r="AA158" s="93" t="s">
        <v>138</v>
      </c>
      <c r="AB158" s="93" t="s">
        <v>15</v>
      </c>
      <c r="AC158" s="93" t="s">
        <v>139</v>
      </c>
      <c r="AD158" s="93" t="s">
        <v>141</v>
      </c>
      <c r="AE158" s="93" t="s">
        <v>47</v>
      </c>
      <c r="AF158" s="93" t="s">
        <v>48</v>
      </c>
      <c r="AG158" s="93" t="s">
        <v>15</v>
      </c>
      <c r="AH158" s="116" t="s">
        <v>30</v>
      </c>
      <c r="AI158" s="117"/>
      <c r="AJ158" s="93" t="s">
        <v>49</v>
      </c>
      <c r="AK158" s="113" t="s">
        <v>189</v>
      </c>
      <c r="AL158" s="7"/>
    </row>
    <row r="159" spans="1:38" s="21" customFormat="1" ht="12.75" customHeight="1" thickTop="1" x14ac:dyDescent="0.2">
      <c r="A159" s="8"/>
      <c r="B159" s="329">
        <f>B145</f>
        <v>0</v>
      </c>
      <c r="C159" s="329">
        <f>C145</f>
        <v>0</v>
      </c>
      <c r="D159" s="329">
        <f>D145</f>
        <v>0</v>
      </c>
      <c r="E159" s="329">
        <f>E145</f>
        <v>0</v>
      </c>
      <c r="F159" s="331">
        <f>F145</f>
        <v>0</v>
      </c>
      <c r="G159" s="142" t="str">
        <f>G7</f>
        <v>APRIL</v>
      </c>
      <c r="H159" s="34" t="s">
        <v>58</v>
      </c>
      <c r="I159" s="35"/>
      <c r="J159" s="339">
        <f t="shared" ref="J159:R159" si="18">J145</f>
        <v>0</v>
      </c>
      <c r="K159" s="331">
        <f t="shared" si="18"/>
        <v>0</v>
      </c>
      <c r="L159" s="329">
        <f t="shared" si="18"/>
        <v>0</v>
      </c>
      <c r="M159" s="329">
        <f t="shared" si="18"/>
        <v>0</v>
      </c>
      <c r="N159" s="329">
        <f t="shared" si="18"/>
        <v>0</v>
      </c>
      <c r="O159" s="330">
        <f t="shared" si="18"/>
        <v>0</v>
      </c>
      <c r="P159" s="332">
        <f t="shared" si="18"/>
        <v>0</v>
      </c>
      <c r="Q159" s="329">
        <f t="shared" si="18"/>
        <v>0</v>
      </c>
      <c r="R159" s="331">
        <f t="shared" si="18"/>
        <v>0</v>
      </c>
      <c r="S159" s="9"/>
      <c r="T159" s="8"/>
      <c r="U159" s="329">
        <f t="shared" ref="U159:AH159" si="19">U145</f>
        <v>0</v>
      </c>
      <c r="V159" s="329">
        <f t="shared" si="19"/>
        <v>0</v>
      </c>
      <c r="W159" s="329">
        <f t="shared" si="19"/>
        <v>0</v>
      </c>
      <c r="X159" s="329">
        <f t="shared" si="19"/>
        <v>0</v>
      </c>
      <c r="Y159" s="329">
        <f t="shared" si="19"/>
        <v>0</v>
      </c>
      <c r="Z159" s="329">
        <f t="shared" si="19"/>
        <v>0</v>
      </c>
      <c r="AA159" s="329">
        <f t="shared" si="19"/>
        <v>0</v>
      </c>
      <c r="AB159" s="329">
        <f t="shared" si="19"/>
        <v>0</v>
      </c>
      <c r="AC159" s="329">
        <f t="shared" si="19"/>
        <v>0</v>
      </c>
      <c r="AD159" s="329">
        <f t="shared" si="19"/>
        <v>0</v>
      </c>
      <c r="AE159" s="329">
        <f t="shared" si="19"/>
        <v>0</v>
      </c>
      <c r="AF159" s="329">
        <f t="shared" si="19"/>
        <v>0</v>
      </c>
      <c r="AG159" s="329">
        <f t="shared" si="19"/>
        <v>0</v>
      </c>
      <c r="AH159" s="330">
        <f t="shared" si="19"/>
        <v>0</v>
      </c>
      <c r="AI159" s="338"/>
      <c r="AJ159" s="329">
        <f>AJ145</f>
        <v>0</v>
      </c>
      <c r="AK159" s="331">
        <f>AK145</f>
        <v>0</v>
      </c>
      <c r="AL159" s="9"/>
    </row>
    <row r="160" spans="1:38" s="21" customFormat="1" ht="12.75" customHeight="1" x14ac:dyDescent="0.2">
      <c r="A160" s="8">
        <v>1</v>
      </c>
      <c r="B160" s="313"/>
      <c r="C160" s="313"/>
      <c r="D160" s="313"/>
      <c r="E160" s="313"/>
      <c r="F160" s="314"/>
      <c r="G160" s="439"/>
      <c r="H160" s="440"/>
      <c r="I160" s="441"/>
      <c r="J160" s="329">
        <f t="shared" ref="J160:J190" si="20">SUM(B160:F160)</f>
        <v>0</v>
      </c>
      <c r="K160" s="331">
        <f t="shared" ref="K160:K190" si="21">SUM(U160:AK160)-SUM(L160:R160)</f>
        <v>0</v>
      </c>
      <c r="L160" s="313"/>
      <c r="M160" s="313"/>
      <c r="N160" s="313"/>
      <c r="O160" s="326"/>
      <c r="P160" s="333"/>
      <c r="Q160" s="313"/>
      <c r="R160" s="314"/>
      <c r="S160" s="16" t="s">
        <v>59</v>
      </c>
      <c r="T160" s="8">
        <v>1</v>
      </c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26"/>
      <c r="AI160" s="440"/>
      <c r="AJ160" s="313"/>
      <c r="AK160" s="314"/>
      <c r="AL160" s="16" t="s">
        <v>59</v>
      </c>
    </row>
    <row r="161" spans="1:38" s="21" customFormat="1" ht="12.75" customHeight="1" x14ac:dyDescent="0.2">
      <c r="A161" s="8">
        <v>2</v>
      </c>
      <c r="B161" s="313"/>
      <c r="C161" s="313"/>
      <c r="D161" s="313"/>
      <c r="E161" s="313"/>
      <c r="F161" s="314"/>
      <c r="G161" s="439"/>
      <c r="H161" s="440"/>
      <c r="I161" s="441"/>
      <c r="J161" s="329">
        <f t="shared" si="20"/>
        <v>0</v>
      </c>
      <c r="K161" s="331">
        <f t="shared" si="21"/>
        <v>0</v>
      </c>
      <c r="L161" s="313"/>
      <c r="M161" s="313"/>
      <c r="N161" s="313"/>
      <c r="O161" s="326"/>
      <c r="P161" s="333"/>
      <c r="Q161" s="313"/>
      <c r="R161" s="314"/>
      <c r="S161" s="16" t="s">
        <v>60</v>
      </c>
      <c r="T161" s="8">
        <v>2</v>
      </c>
      <c r="U161" s="313"/>
      <c r="V161" s="313"/>
      <c r="W161" s="313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3"/>
      <c r="AH161" s="326"/>
      <c r="AI161" s="440"/>
      <c r="AJ161" s="313"/>
      <c r="AK161" s="314"/>
      <c r="AL161" s="16" t="s">
        <v>60</v>
      </c>
    </row>
    <row r="162" spans="1:38" s="21" customFormat="1" ht="12.75" customHeight="1" x14ac:dyDescent="0.2">
      <c r="A162" s="8">
        <v>3</v>
      </c>
      <c r="B162" s="313"/>
      <c r="C162" s="313"/>
      <c r="D162" s="313"/>
      <c r="E162" s="313"/>
      <c r="F162" s="314"/>
      <c r="G162" s="439"/>
      <c r="H162" s="440"/>
      <c r="I162" s="441"/>
      <c r="J162" s="329">
        <f t="shared" si="20"/>
        <v>0</v>
      </c>
      <c r="K162" s="331">
        <f t="shared" si="21"/>
        <v>0</v>
      </c>
      <c r="L162" s="313"/>
      <c r="M162" s="313"/>
      <c r="N162" s="313"/>
      <c r="O162" s="326"/>
      <c r="P162" s="333"/>
      <c r="Q162" s="313"/>
      <c r="R162" s="314"/>
      <c r="S162" s="16" t="s">
        <v>61</v>
      </c>
      <c r="T162" s="8">
        <v>3</v>
      </c>
      <c r="U162" s="313"/>
      <c r="V162" s="313"/>
      <c r="W162" s="313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3"/>
      <c r="AH162" s="326"/>
      <c r="AI162" s="440"/>
      <c r="AJ162" s="313"/>
      <c r="AK162" s="314"/>
      <c r="AL162" s="16" t="s">
        <v>61</v>
      </c>
    </row>
    <row r="163" spans="1:38" s="21" customFormat="1" ht="12.75" customHeight="1" x14ac:dyDescent="0.2">
      <c r="A163" s="8">
        <v>4</v>
      </c>
      <c r="B163" s="313"/>
      <c r="C163" s="313"/>
      <c r="D163" s="313"/>
      <c r="E163" s="313"/>
      <c r="F163" s="314"/>
      <c r="G163" s="439"/>
      <c r="H163" s="440"/>
      <c r="I163" s="441"/>
      <c r="J163" s="329">
        <f t="shared" si="20"/>
        <v>0</v>
      </c>
      <c r="K163" s="331">
        <f t="shared" si="21"/>
        <v>0</v>
      </c>
      <c r="L163" s="313"/>
      <c r="M163" s="313"/>
      <c r="N163" s="313"/>
      <c r="O163" s="326"/>
      <c r="P163" s="333"/>
      <c r="Q163" s="313"/>
      <c r="R163" s="314"/>
      <c r="S163" s="16" t="s">
        <v>62</v>
      </c>
      <c r="T163" s="8">
        <v>4</v>
      </c>
      <c r="U163" s="313"/>
      <c r="V163" s="313"/>
      <c r="W163" s="313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3"/>
      <c r="AH163" s="326"/>
      <c r="AI163" s="440"/>
      <c r="AJ163" s="313"/>
      <c r="AK163" s="314"/>
      <c r="AL163" s="16" t="s">
        <v>62</v>
      </c>
    </row>
    <row r="164" spans="1:38" s="21" customFormat="1" ht="12.75" customHeight="1" x14ac:dyDescent="0.2">
      <c r="A164" s="8">
        <v>5</v>
      </c>
      <c r="B164" s="313"/>
      <c r="C164" s="313"/>
      <c r="D164" s="313"/>
      <c r="E164" s="313"/>
      <c r="F164" s="314"/>
      <c r="G164" s="442"/>
      <c r="H164" s="440"/>
      <c r="I164" s="441"/>
      <c r="J164" s="329">
        <f t="shared" si="20"/>
        <v>0</v>
      </c>
      <c r="K164" s="331">
        <f t="shared" si="21"/>
        <v>0</v>
      </c>
      <c r="L164" s="313"/>
      <c r="M164" s="313"/>
      <c r="N164" s="313"/>
      <c r="O164" s="326"/>
      <c r="P164" s="333"/>
      <c r="Q164" s="313"/>
      <c r="R164" s="314"/>
      <c r="S164" s="16" t="s">
        <v>63</v>
      </c>
      <c r="T164" s="8">
        <v>5</v>
      </c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3"/>
      <c r="AH164" s="326"/>
      <c r="AI164" s="440"/>
      <c r="AJ164" s="313"/>
      <c r="AK164" s="314"/>
      <c r="AL164" s="16" t="s">
        <v>63</v>
      </c>
    </row>
    <row r="165" spans="1:38" s="21" customFormat="1" ht="12.75" customHeight="1" x14ac:dyDescent="0.2">
      <c r="A165" s="17">
        <v>6</v>
      </c>
      <c r="B165" s="315"/>
      <c r="C165" s="315"/>
      <c r="D165" s="315"/>
      <c r="E165" s="315"/>
      <c r="F165" s="316"/>
      <c r="G165" s="439"/>
      <c r="H165" s="443"/>
      <c r="I165" s="444"/>
      <c r="J165" s="329">
        <f t="shared" si="20"/>
        <v>0</v>
      </c>
      <c r="K165" s="331">
        <f t="shared" si="21"/>
        <v>0</v>
      </c>
      <c r="L165" s="315"/>
      <c r="M165" s="315"/>
      <c r="N165" s="315"/>
      <c r="O165" s="327"/>
      <c r="P165" s="334"/>
      <c r="Q165" s="315"/>
      <c r="R165" s="316"/>
      <c r="S165" s="18" t="s">
        <v>64</v>
      </c>
      <c r="T165" s="17">
        <v>6</v>
      </c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27"/>
      <c r="AI165" s="443"/>
      <c r="AJ165" s="315"/>
      <c r="AK165" s="316"/>
      <c r="AL165" s="18" t="s">
        <v>64</v>
      </c>
    </row>
    <row r="166" spans="1:38" s="21" customFormat="1" ht="12.75" customHeight="1" x14ac:dyDescent="0.2">
      <c r="A166" s="8">
        <v>7</v>
      </c>
      <c r="B166" s="313"/>
      <c r="C166" s="313"/>
      <c r="D166" s="313"/>
      <c r="E166" s="313"/>
      <c r="F166" s="314"/>
      <c r="G166" s="439"/>
      <c r="H166" s="440"/>
      <c r="I166" s="441"/>
      <c r="J166" s="329">
        <f t="shared" si="20"/>
        <v>0</v>
      </c>
      <c r="K166" s="331">
        <f t="shared" si="21"/>
        <v>0</v>
      </c>
      <c r="L166" s="313"/>
      <c r="M166" s="313"/>
      <c r="N166" s="313"/>
      <c r="O166" s="326"/>
      <c r="P166" s="333"/>
      <c r="Q166" s="313"/>
      <c r="R166" s="314"/>
      <c r="S166" s="16" t="s">
        <v>65</v>
      </c>
      <c r="T166" s="8">
        <v>7</v>
      </c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3"/>
      <c r="AH166" s="326"/>
      <c r="AI166" s="440"/>
      <c r="AJ166" s="313"/>
      <c r="AK166" s="314"/>
      <c r="AL166" s="16" t="s">
        <v>65</v>
      </c>
    </row>
    <row r="167" spans="1:38" s="21" customFormat="1" ht="12.75" customHeight="1" x14ac:dyDescent="0.2">
      <c r="A167" s="8">
        <v>8</v>
      </c>
      <c r="B167" s="313"/>
      <c r="C167" s="313"/>
      <c r="D167" s="313"/>
      <c r="E167" s="313"/>
      <c r="F167" s="314"/>
      <c r="G167" s="439"/>
      <c r="H167" s="440"/>
      <c r="I167" s="441"/>
      <c r="J167" s="329">
        <f t="shared" si="20"/>
        <v>0</v>
      </c>
      <c r="K167" s="331">
        <f t="shared" si="21"/>
        <v>0</v>
      </c>
      <c r="L167" s="313"/>
      <c r="M167" s="313"/>
      <c r="N167" s="313"/>
      <c r="O167" s="326"/>
      <c r="P167" s="333"/>
      <c r="Q167" s="313"/>
      <c r="R167" s="314"/>
      <c r="S167" s="16" t="s">
        <v>66</v>
      </c>
      <c r="T167" s="8">
        <v>8</v>
      </c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3"/>
      <c r="AH167" s="326"/>
      <c r="AI167" s="440"/>
      <c r="AJ167" s="313"/>
      <c r="AK167" s="314"/>
      <c r="AL167" s="16" t="s">
        <v>66</v>
      </c>
    </row>
    <row r="168" spans="1:38" s="21" customFormat="1" ht="12.75" customHeight="1" x14ac:dyDescent="0.2">
      <c r="A168" s="8">
        <v>9</v>
      </c>
      <c r="B168" s="313"/>
      <c r="C168" s="313"/>
      <c r="D168" s="313"/>
      <c r="E168" s="313"/>
      <c r="F168" s="314"/>
      <c r="G168" s="439"/>
      <c r="H168" s="440"/>
      <c r="I168" s="441"/>
      <c r="J168" s="329">
        <f t="shared" si="20"/>
        <v>0</v>
      </c>
      <c r="K168" s="331">
        <f t="shared" si="21"/>
        <v>0</v>
      </c>
      <c r="L168" s="313"/>
      <c r="M168" s="313"/>
      <c r="N168" s="313"/>
      <c r="O168" s="326"/>
      <c r="P168" s="333"/>
      <c r="Q168" s="313"/>
      <c r="R168" s="314"/>
      <c r="S168" s="16" t="s">
        <v>67</v>
      </c>
      <c r="T168" s="8">
        <v>9</v>
      </c>
      <c r="U168" s="313"/>
      <c r="V168" s="313"/>
      <c r="W168" s="313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3"/>
      <c r="AH168" s="326"/>
      <c r="AI168" s="440"/>
      <c r="AJ168" s="313"/>
      <c r="AK168" s="314"/>
      <c r="AL168" s="16" t="s">
        <v>67</v>
      </c>
    </row>
    <row r="169" spans="1:38" s="21" customFormat="1" ht="12.75" customHeight="1" x14ac:dyDescent="0.2">
      <c r="A169" s="8">
        <v>10</v>
      </c>
      <c r="B169" s="313"/>
      <c r="C169" s="313"/>
      <c r="D169" s="313"/>
      <c r="E169" s="313"/>
      <c r="F169" s="314"/>
      <c r="G169" s="439"/>
      <c r="H169" s="440"/>
      <c r="I169" s="441"/>
      <c r="J169" s="329">
        <f t="shared" si="20"/>
        <v>0</v>
      </c>
      <c r="K169" s="331">
        <f t="shared" si="21"/>
        <v>0</v>
      </c>
      <c r="L169" s="313"/>
      <c r="M169" s="313"/>
      <c r="N169" s="313"/>
      <c r="O169" s="326"/>
      <c r="P169" s="333"/>
      <c r="Q169" s="313"/>
      <c r="R169" s="314"/>
      <c r="S169" s="16" t="s">
        <v>68</v>
      </c>
      <c r="T169" s="8">
        <v>10</v>
      </c>
      <c r="U169" s="313"/>
      <c r="V169" s="313"/>
      <c r="W169" s="313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3"/>
      <c r="AH169" s="326"/>
      <c r="AI169" s="440"/>
      <c r="AJ169" s="313"/>
      <c r="AK169" s="314"/>
      <c r="AL169" s="16" t="s">
        <v>68</v>
      </c>
    </row>
    <row r="170" spans="1:38" s="21" customFormat="1" ht="12.75" customHeight="1" x14ac:dyDescent="0.2">
      <c r="A170" s="8">
        <v>11</v>
      </c>
      <c r="B170" s="313"/>
      <c r="C170" s="313"/>
      <c r="D170" s="313"/>
      <c r="E170" s="313"/>
      <c r="F170" s="314"/>
      <c r="G170" s="439"/>
      <c r="H170" s="440"/>
      <c r="I170" s="441"/>
      <c r="J170" s="329">
        <f t="shared" si="20"/>
        <v>0</v>
      </c>
      <c r="K170" s="331">
        <f t="shared" si="21"/>
        <v>0</v>
      </c>
      <c r="L170" s="313"/>
      <c r="M170" s="313"/>
      <c r="N170" s="313"/>
      <c r="O170" s="326"/>
      <c r="P170" s="333"/>
      <c r="Q170" s="313"/>
      <c r="R170" s="314"/>
      <c r="S170" s="16" t="s">
        <v>69</v>
      </c>
      <c r="T170" s="8">
        <v>11</v>
      </c>
      <c r="U170" s="313"/>
      <c r="V170" s="313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26"/>
      <c r="AI170" s="440"/>
      <c r="AJ170" s="313"/>
      <c r="AK170" s="314"/>
      <c r="AL170" s="16" t="s">
        <v>69</v>
      </c>
    </row>
    <row r="171" spans="1:38" s="21" customFormat="1" ht="12.75" customHeight="1" x14ac:dyDescent="0.2">
      <c r="A171" s="8">
        <v>12</v>
      </c>
      <c r="B171" s="313"/>
      <c r="C171" s="313"/>
      <c r="D171" s="313"/>
      <c r="E171" s="313"/>
      <c r="F171" s="314"/>
      <c r="G171" s="439"/>
      <c r="H171" s="440"/>
      <c r="I171" s="441"/>
      <c r="J171" s="329">
        <f t="shared" si="20"/>
        <v>0</v>
      </c>
      <c r="K171" s="331">
        <f t="shared" si="21"/>
        <v>0</v>
      </c>
      <c r="L171" s="313"/>
      <c r="M171" s="313"/>
      <c r="N171" s="313"/>
      <c r="O171" s="326"/>
      <c r="P171" s="333"/>
      <c r="Q171" s="313"/>
      <c r="R171" s="314"/>
      <c r="S171" s="16" t="s">
        <v>70</v>
      </c>
      <c r="T171" s="8">
        <v>12</v>
      </c>
      <c r="U171" s="313"/>
      <c r="V171" s="313"/>
      <c r="W171" s="313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3"/>
      <c r="AH171" s="326"/>
      <c r="AI171" s="440"/>
      <c r="AJ171" s="313"/>
      <c r="AK171" s="314"/>
      <c r="AL171" s="16" t="s">
        <v>70</v>
      </c>
    </row>
    <row r="172" spans="1:38" s="21" customFormat="1" ht="12.75" customHeight="1" x14ac:dyDescent="0.2">
      <c r="A172" s="8">
        <v>13</v>
      </c>
      <c r="B172" s="313"/>
      <c r="C172" s="313"/>
      <c r="D172" s="313"/>
      <c r="E172" s="313"/>
      <c r="F172" s="314"/>
      <c r="G172" s="439"/>
      <c r="H172" s="440"/>
      <c r="I172" s="441"/>
      <c r="J172" s="329">
        <f t="shared" si="20"/>
        <v>0</v>
      </c>
      <c r="K172" s="331">
        <f t="shared" si="21"/>
        <v>0</v>
      </c>
      <c r="L172" s="313"/>
      <c r="M172" s="313"/>
      <c r="N172" s="313"/>
      <c r="O172" s="326"/>
      <c r="P172" s="333"/>
      <c r="Q172" s="313"/>
      <c r="R172" s="314"/>
      <c r="S172" s="16" t="s">
        <v>71</v>
      </c>
      <c r="T172" s="8">
        <v>13</v>
      </c>
      <c r="U172" s="313"/>
      <c r="V172" s="313"/>
      <c r="W172" s="313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3"/>
      <c r="AH172" s="326"/>
      <c r="AI172" s="440"/>
      <c r="AJ172" s="313"/>
      <c r="AK172" s="314"/>
      <c r="AL172" s="16" t="s">
        <v>71</v>
      </c>
    </row>
    <row r="173" spans="1:38" s="21" customFormat="1" ht="12.75" customHeight="1" x14ac:dyDescent="0.2">
      <c r="A173" s="8">
        <v>14</v>
      </c>
      <c r="B173" s="313"/>
      <c r="C173" s="313"/>
      <c r="D173" s="313"/>
      <c r="E173" s="313"/>
      <c r="F173" s="314"/>
      <c r="G173" s="439"/>
      <c r="H173" s="440"/>
      <c r="I173" s="441"/>
      <c r="J173" s="329">
        <f t="shared" si="20"/>
        <v>0</v>
      </c>
      <c r="K173" s="331">
        <f t="shared" si="21"/>
        <v>0</v>
      </c>
      <c r="L173" s="313"/>
      <c r="M173" s="313"/>
      <c r="N173" s="313"/>
      <c r="O173" s="326"/>
      <c r="P173" s="333"/>
      <c r="Q173" s="313"/>
      <c r="R173" s="314"/>
      <c r="S173" s="16" t="s">
        <v>72</v>
      </c>
      <c r="T173" s="8">
        <v>14</v>
      </c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26"/>
      <c r="AI173" s="440"/>
      <c r="AJ173" s="313"/>
      <c r="AK173" s="314"/>
      <c r="AL173" s="16" t="s">
        <v>72</v>
      </c>
    </row>
    <row r="174" spans="1:38" s="21" customFormat="1" ht="12.75" customHeight="1" x14ac:dyDescent="0.2">
      <c r="A174" s="8">
        <v>15</v>
      </c>
      <c r="B174" s="313"/>
      <c r="C174" s="313"/>
      <c r="D174" s="313"/>
      <c r="E174" s="313"/>
      <c r="F174" s="314"/>
      <c r="G174" s="439"/>
      <c r="H174" s="440"/>
      <c r="I174" s="441"/>
      <c r="J174" s="329">
        <f t="shared" si="20"/>
        <v>0</v>
      </c>
      <c r="K174" s="331">
        <f t="shared" si="21"/>
        <v>0</v>
      </c>
      <c r="L174" s="313"/>
      <c r="M174" s="313"/>
      <c r="N174" s="313"/>
      <c r="O174" s="326"/>
      <c r="P174" s="333"/>
      <c r="Q174" s="313"/>
      <c r="R174" s="314"/>
      <c r="S174" s="16" t="s">
        <v>73</v>
      </c>
      <c r="T174" s="8">
        <v>15</v>
      </c>
      <c r="U174" s="313"/>
      <c r="V174" s="313"/>
      <c r="W174" s="313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3"/>
      <c r="AH174" s="326"/>
      <c r="AI174" s="440"/>
      <c r="AJ174" s="313"/>
      <c r="AK174" s="314"/>
      <c r="AL174" s="16" t="s">
        <v>73</v>
      </c>
    </row>
    <row r="175" spans="1:38" s="21" customFormat="1" ht="12.75" customHeight="1" x14ac:dyDescent="0.2">
      <c r="A175" s="8">
        <v>16</v>
      </c>
      <c r="B175" s="313"/>
      <c r="C175" s="313"/>
      <c r="D175" s="313"/>
      <c r="E175" s="313"/>
      <c r="F175" s="314"/>
      <c r="G175" s="439"/>
      <c r="H175" s="440"/>
      <c r="I175" s="441"/>
      <c r="J175" s="329">
        <f t="shared" si="20"/>
        <v>0</v>
      </c>
      <c r="K175" s="331">
        <f t="shared" si="21"/>
        <v>0</v>
      </c>
      <c r="L175" s="313"/>
      <c r="M175" s="313"/>
      <c r="N175" s="313"/>
      <c r="O175" s="326"/>
      <c r="P175" s="333"/>
      <c r="Q175" s="313"/>
      <c r="R175" s="314"/>
      <c r="S175" s="16" t="s">
        <v>74</v>
      </c>
      <c r="T175" s="8">
        <v>16</v>
      </c>
      <c r="U175" s="313"/>
      <c r="V175" s="313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26"/>
      <c r="AI175" s="440"/>
      <c r="AJ175" s="313"/>
      <c r="AK175" s="314"/>
      <c r="AL175" s="16" t="s">
        <v>74</v>
      </c>
    </row>
    <row r="176" spans="1:38" s="21" customFormat="1" ht="12.75" customHeight="1" x14ac:dyDescent="0.2">
      <c r="A176" s="8">
        <v>17</v>
      </c>
      <c r="B176" s="313"/>
      <c r="C176" s="313"/>
      <c r="D176" s="313"/>
      <c r="E176" s="313"/>
      <c r="F176" s="314"/>
      <c r="G176" s="439"/>
      <c r="H176" s="440"/>
      <c r="I176" s="441"/>
      <c r="J176" s="329">
        <f t="shared" si="20"/>
        <v>0</v>
      </c>
      <c r="K176" s="331">
        <f t="shared" si="21"/>
        <v>0</v>
      </c>
      <c r="L176" s="313"/>
      <c r="M176" s="313"/>
      <c r="N176" s="313"/>
      <c r="O176" s="326"/>
      <c r="P176" s="333"/>
      <c r="Q176" s="313"/>
      <c r="R176" s="314"/>
      <c r="S176" s="16" t="s">
        <v>75</v>
      </c>
      <c r="T176" s="8">
        <v>17</v>
      </c>
      <c r="U176" s="313"/>
      <c r="V176" s="313"/>
      <c r="W176" s="313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3"/>
      <c r="AH176" s="326"/>
      <c r="AI176" s="440"/>
      <c r="AJ176" s="313"/>
      <c r="AK176" s="314"/>
      <c r="AL176" s="16" t="s">
        <v>75</v>
      </c>
    </row>
    <row r="177" spans="1:38" s="21" customFormat="1" ht="12.75" customHeight="1" x14ac:dyDescent="0.2">
      <c r="A177" s="8">
        <v>18</v>
      </c>
      <c r="B177" s="313"/>
      <c r="C177" s="313"/>
      <c r="D177" s="313"/>
      <c r="E177" s="313"/>
      <c r="F177" s="314"/>
      <c r="G177" s="439"/>
      <c r="H177" s="440"/>
      <c r="I177" s="441"/>
      <c r="J177" s="329">
        <f t="shared" si="20"/>
        <v>0</v>
      </c>
      <c r="K177" s="331">
        <f t="shared" si="21"/>
        <v>0</v>
      </c>
      <c r="L177" s="313"/>
      <c r="M177" s="313"/>
      <c r="N177" s="313"/>
      <c r="O177" s="326"/>
      <c r="P177" s="333"/>
      <c r="Q177" s="313"/>
      <c r="R177" s="314"/>
      <c r="S177" s="16" t="s">
        <v>76</v>
      </c>
      <c r="T177" s="8">
        <v>18</v>
      </c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26"/>
      <c r="AI177" s="440"/>
      <c r="AJ177" s="313"/>
      <c r="AK177" s="314"/>
      <c r="AL177" s="16" t="s">
        <v>76</v>
      </c>
    </row>
    <row r="178" spans="1:38" s="21" customFormat="1" ht="12.75" customHeight="1" x14ac:dyDescent="0.2">
      <c r="A178" s="8">
        <v>19</v>
      </c>
      <c r="B178" s="313"/>
      <c r="C178" s="313"/>
      <c r="D178" s="313"/>
      <c r="E178" s="313"/>
      <c r="F178" s="314"/>
      <c r="G178" s="439"/>
      <c r="H178" s="440"/>
      <c r="I178" s="441"/>
      <c r="J178" s="329">
        <f t="shared" si="20"/>
        <v>0</v>
      </c>
      <c r="K178" s="331">
        <f t="shared" si="21"/>
        <v>0</v>
      </c>
      <c r="L178" s="313"/>
      <c r="M178" s="313"/>
      <c r="N178" s="313"/>
      <c r="O178" s="326"/>
      <c r="P178" s="333"/>
      <c r="Q178" s="313"/>
      <c r="R178" s="314"/>
      <c r="S178" s="16" t="s">
        <v>77</v>
      </c>
      <c r="T178" s="8">
        <v>19</v>
      </c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26"/>
      <c r="AI178" s="440"/>
      <c r="AJ178" s="313"/>
      <c r="AK178" s="314"/>
      <c r="AL178" s="16" t="s">
        <v>77</v>
      </c>
    </row>
    <row r="179" spans="1:38" s="21" customFormat="1" ht="12.75" customHeight="1" x14ac:dyDescent="0.2">
      <c r="A179" s="8">
        <v>20</v>
      </c>
      <c r="B179" s="313"/>
      <c r="C179" s="313"/>
      <c r="D179" s="313"/>
      <c r="E179" s="313"/>
      <c r="F179" s="314"/>
      <c r="G179" s="439"/>
      <c r="H179" s="440"/>
      <c r="I179" s="441"/>
      <c r="J179" s="329">
        <f t="shared" si="20"/>
        <v>0</v>
      </c>
      <c r="K179" s="331">
        <f t="shared" si="21"/>
        <v>0</v>
      </c>
      <c r="L179" s="313"/>
      <c r="M179" s="313"/>
      <c r="N179" s="313"/>
      <c r="O179" s="326"/>
      <c r="P179" s="333"/>
      <c r="Q179" s="313"/>
      <c r="R179" s="314"/>
      <c r="S179" s="16" t="s">
        <v>78</v>
      </c>
      <c r="T179" s="8">
        <v>20</v>
      </c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26"/>
      <c r="AI179" s="440"/>
      <c r="AJ179" s="313"/>
      <c r="AK179" s="314"/>
      <c r="AL179" s="16" t="s">
        <v>78</v>
      </c>
    </row>
    <row r="180" spans="1:38" s="21" customFormat="1" ht="12.75" customHeight="1" x14ac:dyDescent="0.2">
      <c r="A180" s="8">
        <v>21</v>
      </c>
      <c r="B180" s="313"/>
      <c r="C180" s="313"/>
      <c r="D180" s="313"/>
      <c r="E180" s="313"/>
      <c r="F180" s="314"/>
      <c r="G180" s="439"/>
      <c r="H180" s="440"/>
      <c r="I180" s="441"/>
      <c r="J180" s="329">
        <f t="shared" si="20"/>
        <v>0</v>
      </c>
      <c r="K180" s="331">
        <f t="shared" si="21"/>
        <v>0</v>
      </c>
      <c r="L180" s="313"/>
      <c r="M180" s="313"/>
      <c r="N180" s="313"/>
      <c r="O180" s="326"/>
      <c r="P180" s="333"/>
      <c r="Q180" s="313"/>
      <c r="R180" s="314"/>
      <c r="S180" s="16" t="s">
        <v>79</v>
      </c>
      <c r="T180" s="8">
        <v>21</v>
      </c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3"/>
      <c r="AH180" s="326"/>
      <c r="AI180" s="440"/>
      <c r="AJ180" s="313"/>
      <c r="AK180" s="314"/>
      <c r="AL180" s="16" t="s">
        <v>79</v>
      </c>
    </row>
    <row r="181" spans="1:38" s="21" customFormat="1" ht="12.75" customHeight="1" x14ac:dyDescent="0.2">
      <c r="A181" s="8">
        <v>22</v>
      </c>
      <c r="B181" s="313"/>
      <c r="C181" s="313"/>
      <c r="D181" s="313"/>
      <c r="E181" s="313"/>
      <c r="F181" s="314"/>
      <c r="G181" s="439"/>
      <c r="H181" s="440"/>
      <c r="I181" s="441"/>
      <c r="J181" s="329">
        <f t="shared" si="20"/>
        <v>0</v>
      </c>
      <c r="K181" s="331">
        <f t="shared" si="21"/>
        <v>0</v>
      </c>
      <c r="L181" s="313"/>
      <c r="M181" s="313"/>
      <c r="N181" s="313"/>
      <c r="O181" s="326"/>
      <c r="P181" s="333"/>
      <c r="Q181" s="313"/>
      <c r="R181" s="314"/>
      <c r="S181" s="16" t="s">
        <v>80</v>
      </c>
      <c r="T181" s="8">
        <v>22</v>
      </c>
      <c r="U181" s="313"/>
      <c r="V181" s="313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26"/>
      <c r="AI181" s="440"/>
      <c r="AJ181" s="313"/>
      <c r="AK181" s="314"/>
      <c r="AL181" s="16" t="s">
        <v>80</v>
      </c>
    </row>
    <row r="182" spans="1:38" s="21" customFormat="1" ht="12.75" customHeight="1" x14ac:dyDescent="0.2">
      <c r="A182" s="8">
        <v>23</v>
      </c>
      <c r="B182" s="313"/>
      <c r="C182" s="313"/>
      <c r="D182" s="313"/>
      <c r="E182" s="313"/>
      <c r="F182" s="314"/>
      <c r="G182" s="439"/>
      <c r="H182" s="440"/>
      <c r="I182" s="441"/>
      <c r="J182" s="329">
        <f t="shared" si="20"/>
        <v>0</v>
      </c>
      <c r="K182" s="331">
        <f t="shared" si="21"/>
        <v>0</v>
      </c>
      <c r="L182" s="313"/>
      <c r="M182" s="313"/>
      <c r="N182" s="313"/>
      <c r="O182" s="326"/>
      <c r="P182" s="333"/>
      <c r="Q182" s="313"/>
      <c r="R182" s="314"/>
      <c r="S182" s="16" t="s">
        <v>81</v>
      </c>
      <c r="T182" s="8">
        <v>23</v>
      </c>
      <c r="U182" s="313"/>
      <c r="V182" s="313"/>
      <c r="W182" s="313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3"/>
      <c r="AH182" s="326"/>
      <c r="AI182" s="440"/>
      <c r="AJ182" s="313"/>
      <c r="AK182" s="314"/>
      <c r="AL182" s="16" t="s">
        <v>81</v>
      </c>
    </row>
    <row r="183" spans="1:38" s="21" customFormat="1" ht="12.75" customHeight="1" x14ac:dyDescent="0.2">
      <c r="A183" s="8">
        <v>24</v>
      </c>
      <c r="B183" s="313"/>
      <c r="C183" s="313"/>
      <c r="D183" s="313"/>
      <c r="E183" s="313"/>
      <c r="F183" s="314"/>
      <c r="G183" s="439"/>
      <c r="H183" s="440"/>
      <c r="I183" s="441"/>
      <c r="J183" s="329">
        <f t="shared" si="20"/>
        <v>0</v>
      </c>
      <c r="K183" s="331">
        <f t="shared" si="21"/>
        <v>0</v>
      </c>
      <c r="L183" s="313"/>
      <c r="M183" s="313"/>
      <c r="N183" s="313"/>
      <c r="O183" s="326"/>
      <c r="P183" s="333"/>
      <c r="Q183" s="313"/>
      <c r="R183" s="314"/>
      <c r="S183" s="16" t="s">
        <v>82</v>
      </c>
      <c r="T183" s="8">
        <v>24</v>
      </c>
      <c r="U183" s="313"/>
      <c r="V183" s="313"/>
      <c r="W183" s="313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3"/>
      <c r="AH183" s="326"/>
      <c r="AI183" s="440"/>
      <c r="AJ183" s="313"/>
      <c r="AK183" s="314"/>
      <c r="AL183" s="16" t="s">
        <v>82</v>
      </c>
    </row>
    <row r="184" spans="1:38" s="21" customFormat="1" ht="12.75" customHeight="1" x14ac:dyDescent="0.2">
      <c r="A184" s="8">
        <v>25</v>
      </c>
      <c r="B184" s="313"/>
      <c r="C184" s="313"/>
      <c r="D184" s="313"/>
      <c r="E184" s="313"/>
      <c r="F184" s="314"/>
      <c r="G184" s="439"/>
      <c r="H184" s="440"/>
      <c r="I184" s="441"/>
      <c r="J184" s="329">
        <f t="shared" si="20"/>
        <v>0</v>
      </c>
      <c r="K184" s="331">
        <f t="shared" si="21"/>
        <v>0</v>
      </c>
      <c r="L184" s="313"/>
      <c r="M184" s="313"/>
      <c r="N184" s="313"/>
      <c r="O184" s="326"/>
      <c r="P184" s="333"/>
      <c r="Q184" s="313"/>
      <c r="R184" s="314"/>
      <c r="S184" s="16" t="s">
        <v>83</v>
      </c>
      <c r="T184" s="8">
        <v>25</v>
      </c>
      <c r="U184" s="313"/>
      <c r="V184" s="313"/>
      <c r="W184" s="313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3"/>
      <c r="AH184" s="326"/>
      <c r="AI184" s="440"/>
      <c r="AJ184" s="313"/>
      <c r="AK184" s="314"/>
      <c r="AL184" s="16" t="s">
        <v>83</v>
      </c>
    </row>
    <row r="185" spans="1:38" s="21" customFormat="1" ht="12.75" customHeight="1" x14ac:dyDescent="0.2">
      <c r="A185" s="8">
        <v>26</v>
      </c>
      <c r="B185" s="313"/>
      <c r="C185" s="313"/>
      <c r="D185" s="313"/>
      <c r="E185" s="313"/>
      <c r="F185" s="314"/>
      <c r="G185" s="439"/>
      <c r="H185" s="440"/>
      <c r="I185" s="441"/>
      <c r="J185" s="329">
        <f t="shared" si="20"/>
        <v>0</v>
      </c>
      <c r="K185" s="331">
        <f t="shared" si="21"/>
        <v>0</v>
      </c>
      <c r="L185" s="313"/>
      <c r="M185" s="313"/>
      <c r="N185" s="313"/>
      <c r="O185" s="326"/>
      <c r="P185" s="333"/>
      <c r="Q185" s="313"/>
      <c r="R185" s="314"/>
      <c r="S185" s="16" t="s">
        <v>84</v>
      </c>
      <c r="T185" s="8">
        <v>26</v>
      </c>
      <c r="U185" s="313"/>
      <c r="V185" s="313"/>
      <c r="W185" s="313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3"/>
      <c r="AH185" s="326"/>
      <c r="AI185" s="440"/>
      <c r="AJ185" s="313"/>
      <c r="AK185" s="314"/>
      <c r="AL185" s="16" t="s">
        <v>84</v>
      </c>
    </row>
    <row r="186" spans="1:38" s="21" customFormat="1" ht="12.75" customHeight="1" x14ac:dyDescent="0.2">
      <c r="A186" s="8">
        <v>27</v>
      </c>
      <c r="B186" s="313"/>
      <c r="C186" s="313"/>
      <c r="D186" s="313"/>
      <c r="E186" s="313"/>
      <c r="F186" s="314"/>
      <c r="G186" s="439"/>
      <c r="H186" s="440"/>
      <c r="I186" s="441"/>
      <c r="J186" s="329">
        <f t="shared" si="20"/>
        <v>0</v>
      </c>
      <c r="K186" s="331">
        <f t="shared" si="21"/>
        <v>0</v>
      </c>
      <c r="L186" s="313"/>
      <c r="M186" s="313"/>
      <c r="N186" s="313"/>
      <c r="O186" s="326"/>
      <c r="P186" s="333"/>
      <c r="Q186" s="313"/>
      <c r="R186" s="314"/>
      <c r="S186" s="16" t="s">
        <v>85</v>
      </c>
      <c r="T186" s="8">
        <v>27</v>
      </c>
      <c r="U186" s="313"/>
      <c r="V186" s="313"/>
      <c r="W186" s="313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3"/>
      <c r="AH186" s="326"/>
      <c r="AI186" s="440"/>
      <c r="AJ186" s="313"/>
      <c r="AK186" s="314"/>
      <c r="AL186" s="16" t="s">
        <v>85</v>
      </c>
    </row>
    <row r="187" spans="1:38" s="21" customFormat="1" ht="12.75" customHeight="1" x14ac:dyDescent="0.2">
      <c r="A187" s="8">
        <v>28</v>
      </c>
      <c r="B187" s="313"/>
      <c r="C187" s="313"/>
      <c r="D187" s="313"/>
      <c r="E187" s="313"/>
      <c r="F187" s="314"/>
      <c r="G187" s="439"/>
      <c r="H187" s="440"/>
      <c r="I187" s="441"/>
      <c r="J187" s="329">
        <f t="shared" si="20"/>
        <v>0</v>
      </c>
      <c r="K187" s="331">
        <f t="shared" si="21"/>
        <v>0</v>
      </c>
      <c r="L187" s="313"/>
      <c r="M187" s="313"/>
      <c r="N187" s="313"/>
      <c r="O187" s="326"/>
      <c r="P187" s="333"/>
      <c r="Q187" s="313"/>
      <c r="R187" s="314"/>
      <c r="S187" s="16" t="s">
        <v>86</v>
      </c>
      <c r="T187" s="8">
        <v>28</v>
      </c>
      <c r="U187" s="313"/>
      <c r="V187" s="313"/>
      <c r="W187" s="313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3"/>
      <c r="AH187" s="326"/>
      <c r="AI187" s="440"/>
      <c r="AJ187" s="313"/>
      <c r="AK187" s="314"/>
      <c r="AL187" s="16" t="s">
        <v>86</v>
      </c>
    </row>
    <row r="188" spans="1:38" s="21" customFormat="1" ht="12.75" customHeight="1" x14ac:dyDescent="0.2">
      <c r="A188" s="8">
        <v>29</v>
      </c>
      <c r="B188" s="313"/>
      <c r="C188" s="313"/>
      <c r="D188" s="313"/>
      <c r="E188" s="313"/>
      <c r="F188" s="314"/>
      <c r="G188" s="439"/>
      <c r="H188" s="440"/>
      <c r="I188" s="441"/>
      <c r="J188" s="329">
        <f t="shared" si="20"/>
        <v>0</v>
      </c>
      <c r="K188" s="331">
        <f t="shared" si="21"/>
        <v>0</v>
      </c>
      <c r="L188" s="313"/>
      <c r="M188" s="313"/>
      <c r="N188" s="313"/>
      <c r="O188" s="326"/>
      <c r="P188" s="333"/>
      <c r="Q188" s="313"/>
      <c r="R188" s="314"/>
      <c r="S188" s="16" t="s">
        <v>87</v>
      </c>
      <c r="T188" s="8">
        <v>29</v>
      </c>
      <c r="U188" s="313"/>
      <c r="V188" s="313"/>
      <c r="W188" s="313"/>
      <c r="X188" s="334"/>
      <c r="Y188" s="313"/>
      <c r="Z188" s="313"/>
      <c r="AA188" s="313"/>
      <c r="AB188" s="313"/>
      <c r="AC188" s="313"/>
      <c r="AD188" s="313"/>
      <c r="AE188" s="313"/>
      <c r="AF188" s="313"/>
      <c r="AG188" s="313"/>
      <c r="AH188" s="326"/>
      <c r="AI188" s="440"/>
      <c r="AJ188" s="313"/>
      <c r="AK188" s="314"/>
      <c r="AL188" s="16" t="s">
        <v>87</v>
      </c>
    </row>
    <row r="189" spans="1:38" s="21" customFormat="1" ht="12.75" customHeight="1" x14ac:dyDescent="0.2">
      <c r="A189" s="8">
        <v>30</v>
      </c>
      <c r="B189" s="313"/>
      <c r="C189" s="313"/>
      <c r="D189" s="313"/>
      <c r="E189" s="313"/>
      <c r="F189" s="314"/>
      <c r="G189" s="445"/>
      <c r="H189" s="440"/>
      <c r="I189" s="441"/>
      <c r="J189" s="329">
        <f t="shared" si="20"/>
        <v>0</v>
      </c>
      <c r="K189" s="331">
        <f t="shared" si="21"/>
        <v>0</v>
      </c>
      <c r="L189" s="313"/>
      <c r="M189" s="313"/>
      <c r="N189" s="313"/>
      <c r="O189" s="326"/>
      <c r="P189" s="333"/>
      <c r="Q189" s="313"/>
      <c r="R189" s="314"/>
      <c r="S189" s="16" t="s">
        <v>88</v>
      </c>
      <c r="T189" s="8">
        <v>30</v>
      </c>
      <c r="U189" s="313"/>
      <c r="V189" s="313"/>
      <c r="W189" s="313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3"/>
      <c r="AH189" s="326"/>
      <c r="AI189" s="440"/>
      <c r="AJ189" s="313"/>
      <c r="AK189" s="314"/>
      <c r="AL189" s="16" t="s">
        <v>88</v>
      </c>
    </row>
    <row r="190" spans="1:38" s="21" customFormat="1" ht="12.75" customHeight="1" x14ac:dyDescent="0.2">
      <c r="A190" s="19">
        <v>31</v>
      </c>
      <c r="B190" s="317"/>
      <c r="C190" s="317"/>
      <c r="D190" s="317"/>
      <c r="E190" s="317"/>
      <c r="F190" s="318"/>
      <c r="G190" s="446"/>
      <c r="H190" s="447"/>
      <c r="I190" s="448"/>
      <c r="J190" s="335">
        <f t="shared" si="20"/>
        <v>0</v>
      </c>
      <c r="K190" s="336">
        <f t="shared" si="21"/>
        <v>0</v>
      </c>
      <c r="L190" s="317"/>
      <c r="M190" s="317"/>
      <c r="N190" s="317"/>
      <c r="O190" s="328"/>
      <c r="P190" s="337"/>
      <c r="Q190" s="317"/>
      <c r="R190" s="318"/>
      <c r="S190" s="20" t="s">
        <v>89</v>
      </c>
      <c r="T190" s="19">
        <v>31</v>
      </c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  <c r="AH190" s="328"/>
      <c r="AI190" s="447"/>
      <c r="AJ190" s="317"/>
      <c r="AK190" s="318"/>
      <c r="AL190" s="20" t="s">
        <v>89</v>
      </c>
    </row>
    <row r="191" spans="1:38" s="21" customFormat="1" ht="12.75" customHeight="1" thickBot="1" x14ac:dyDescent="0.25">
      <c r="A191" s="375"/>
      <c r="B191" s="376">
        <f>SUM(B159:B190)</f>
        <v>0</v>
      </c>
      <c r="C191" s="376">
        <f>SUM(C159:C190)</f>
        <v>0</v>
      </c>
      <c r="D191" s="376">
        <f>SUM(D159:D190)</f>
        <v>0</v>
      </c>
      <c r="E191" s="377">
        <f>SUM(E159:E190)</f>
        <v>0</v>
      </c>
      <c r="F191" s="378">
        <f>SUM(F159:F190)</f>
        <v>0</v>
      </c>
      <c r="G191" s="379"/>
      <c r="H191" s="380" t="s">
        <v>90</v>
      </c>
      <c r="I191" s="381">
        <f>COUNTA(I160:I190)</f>
        <v>0</v>
      </c>
      <c r="J191" s="376">
        <f t="shared" ref="J191:R191" si="22">SUM(J159:J190)</f>
        <v>0</v>
      </c>
      <c r="K191" s="376">
        <f t="shared" si="22"/>
        <v>0</v>
      </c>
      <c r="L191" s="376">
        <f t="shared" si="22"/>
        <v>0</v>
      </c>
      <c r="M191" s="376">
        <f t="shared" si="22"/>
        <v>0</v>
      </c>
      <c r="N191" s="376">
        <f t="shared" si="22"/>
        <v>0</v>
      </c>
      <c r="O191" s="382">
        <f t="shared" si="22"/>
        <v>0</v>
      </c>
      <c r="P191" s="377">
        <f t="shared" si="22"/>
        <v>0</v>
      </c>
      <c r="Q191" s="376">
        <f t="shared" si="22"/>
        <v>0</v>
      </c>
      <c r="R191" s="383">
        <f t="shared" si="22"/>
        <v>0</v>
      </c>
      <c r="S191" s="384"/>
      <c r="T191" s="375"/>
      <c r="U191" s="376">
        <f t="shared" ref="U191:AH191" si="23">SUM(U159:U190)</f>
        <v>0</v>
      </c>
      <c r="V191" s="376">
        <f t="shared" si="23"/>
        <v>0</v>
      </c>
      <c r="W191" s="376">
        <f t="shared" si="23"/>
        <v>0</v>
      </c>
      <c r="X191" s="376">
        <f t="shared" si="23"/>
        <v>0</v>
      </c>
      <c r="Y191" s="376">
        <f t="shared" si="23"/>
        <v>0</v>
      </c>
      <c r="Z191" s="376">
        <f t="shared" si="23"/>
        <v>0</v>
      </c>
      <c r="AA191" s="376">
        <f t="shared" si="23"/>
        <v>0</v>
      </c>
      <c r="AB191" s="376">
        <f t="shared" si="23"/>
        <v>0</v>
      </c>
      <c r="AC191" s="376">
        <f t="shared" si="23"/>
        <v>0</v>
      </c>
      <c r="AD191" s="376">
        <f t="shared" si="23"/>
        <v>0</v>
      </c>
      <c r="AE191" s="376">
        <f t="shared" si="23"/>
        <v>0</v>
      </c>
      <c r="AF191" s="376">
        <f t="shared" si="23"/>
        <v>0</v>
      </c>
      <c r="AG191" s="376">
        <f t="shared" si="23"/>
        <v>0</v>
      </c>
      <c r="AH191" s="378">
        <f t="shared" si="23"/>
        <v>0</v>
      </c>
      <c r="AI191" s="385"/>
      <c r="AJ191" s="376">
        <f>SUM(AJ159:AJ190)</f>
        <v>0</v>
      </c>
      <c r="AK191" s="383">
        <f>SUM(AK159:AK190)</f>
        <v>0</v>
      </c>
      <c r="AL191" s="384"/>
    </row>
    <row r="192" spans="1:38" ht="12.75" customHeight="1" thickTop="1" x14ac:dyDescent="0.2">
      <c r="A192" s="46"/>
      <c r="B192" s="167"/>
      <c r="C192" s="167"/>
      <c r="D192" s="167"/>
      <c r="E192" s="167"/>
      <c r="F192" s="167"/>
      <c r="G192" s="373"/>
      <c r="H192" s="167"/>
      <c r="I192" s="374"/>
      <c r="J192" s="167"/>
      <c r="K192" s="167"/>
      <c r="L192" s="167"/>
      <c r="M192" s="167"/>
      <c r="N192" s="167"/>
      <c r="O192" s="167"/>
      <c r="P192" s="167"/>
      <c r="Q192" s="167"/>
      <c r="R192" s="167"/>
      <c r="S192" s="46"/>
      <c r="T192" s="46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46"/>
    </row>
    <row r="193" spans="1:38" ht="12.75" customHeight="1" x14ac:dyDescent="0.2">
      <c r="A193" s="46"/>
      <c r="B193" s="167"/>
      <c r="C193" s="167"/>
      <c r="D193" s="167"/>
      <c r="E193" s="167"/>
      <c r="F193" s="167"/>
      <c r="G193" s="373"/>
      <c r="H193" s="167"/>
      <c r="I193" s="374"/>
      <c r="J193" s="167"/>
      <c r="K193" s="167"/>
      <c r="L193" s="167"/>
      <c r="M193" s="167"/>
      <c r="N193" s="167"/>
      <c r="O193" s="167"/>
      <c r="P193" s="167"/>
      <c r="Q193" s="167"/>
      <c r="R193" s="167"/>
      <c r="S193" s="46"/>
      <c r="T193" s="46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46"/>
    </row>
    <row r="194" spans="1:38" ht="12.75" customHeight="1" x14ac:dyDescent="0.2">
      <c r="A194" s="21"/>
      <c r="B194" s="21"/>
      <c r="C194" s="21"/>
      <c r="D194" s="21"/>
      <c r="E194" s="21"/>
      <c r="F194" s="21"/>
      <c r="G194" s="483" t="str">
        <f>MARCH!G148</f>
        <v>UNITED STEELWORKERS - LOCAL UNION</v>
      </c>
      <c r="H194" s="483"/>
      <c r="I194" s="483"/>
      <c r="J194" s="1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36"/>
      <c r="V194" s="36"/>
      <c r="W194" s="36"/>
      <c r="X194" s="36"/>
      <c r="Y194" s="36"/>
      <c r="Z194" s="36"/>
      <c r="AA194" s="37" t="str">
        <f>$AA$10</f>
        <v>FINANCIAL SECRETARY'S CASH BOOK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21"/>
    </row>
    <row r="195" spans="1:38" s="162" customFormat="1" ht="12.75" customHeight="1" x14ac:dyDescent="0.2">
      <c r="A195" s="152"/>
      <c r="B195" s="150" t="str">
        <f>$B$11</f>
        <v>Month</v>
      </c>
      <c r="C195" s="76" t="str">
        <f>$C$11</f>
        <v>APRIL</v>
      </c>
      <c r="D195" s="150" t="str">
        <f>$D$11</f>
        <v>Year</v>
      </c>
      <c r="E195" s="29">
        <f>$E$11</f>
        <v>0</v>
      </c>
      <c r="F195" s="152"/>
      <c r="G195" s="159"/>
      <c r="H195" s="152"/>
      <c r="I195" s="160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0"/>
      <c r="AJ195" s="161" t="str">
        <f>$C$11</f>
        <v>APRIL</v>
      </c>
      <c r="AK195" s="29">
        <f>$E$11</f>
        <v>0</v>
      </c>
      <c r="AL195" s="152"/>
    </row>
    <row r="196" spans="1:38" s="162" customFormat="1" ht="12.75" customHeight="1" x14ac:dyDescent="0.2">
      <c r="A196" s="152"/>
      <c r="B196" s="150" t="str">
        <f>$B$12</f>
        <v>Page No.</v>
      </c>
      <c r="C196" s="388">
        <f>C150+1</f>
        <v>5</v>
      </c>
      <c r="D196" s="152"/>
      <c r="E196" s="152"/>
      <c r="F196" s="152"/>
      <c r="G196" s="159"/>
      <c r="H196" s="152"/>
      <c r="I196" s="160" t="s">
        <v>53</v>
      </c>
      <c r="J196" s="152"/>
      <c r="K196" s="152"/>
      <c r="L196" s="160"/>
      <c r="M196" s="152"/>
      <c r="N196" s="152"/>
      <c r="O196" s="152"/>
      <c r="P196" s="150"/>
      <c r="Q196" s="152"/>
      <c r="R196" s="150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63" t="s">
        <v>54</v>
      </c>
      <c r="AC196" s="152"/>
      <c r="AD196" s="152"/>
      <c r="AE196" s="152"/>
      <c r="AF196" s="152"/>
      <c r="AG196" s="152"/>
      <c r="AH196" s="152"/>
      <c r="AI196" s="150" t="str">
        <f>$B$12</f>
        <v>Page No.</v>
      </c>
      <c r="AJ196" s="388">
        <f>C196</f>
        <v>5</v>
      </c>
      <c r="AK196" s="164"/>
      <c r="AL196" s="165"/>
    </row>
    <row r="197" spans="1:38" ht="12.75" customHeight="1" x14ac:dyDescent="0.2">
      <c r="A197" s="3"/>
      <c r="B197" s="3"/>
      <c r="C197" s="3"/>
      <c r="D197" s="3"/>
      <c r="E197" s="3"/>
      <c r="F197" s="3"/>
      <c r="G197" s="137"/>
      <c r="H197" s="3"/>
      <c r="I197" s="5"/>
      <c r="J197" s="3"/>
      <c r="K197" s="3"/>
      <c r="L197" s="2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1"/>
      <c r="AF197" s="3"/>
      <c r="AG197" s="3"/>
      <c r="AH197" s="3"/>
      <c r="AI197" s="25"/>
      <c r="AJ197" s="29"/>
      <c r="AK197" s="40"/>
      <c r="AL197" s="3"/>
    </row>
    <row r="198" spans="1:38" ht="12.75" customHeight="1" x14ac:dyDescent="0.2">
      <c r="A198" s="26"/>
      <c r="B198" s="26"/>
      <c r="C198" s="26"/>
      <c r="D198" s="26"/>
      <c r="E198" s="26"/>
      <c r="F198" s="26"/>
      <c r="G198" s="138"/>
      <c r="H198" s="26"/>
      <c r="I198" s="27"/>
      <c r="J198" s="26"/>
      <c r="K198" s="26"/>
      <c r="L198" s="27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  <c r="AF198" s="26"/>
      <c r="AG198" s="26"/>
      <c r="AH198" s="26"/>
      <c r="AI198" s="26"/>
      <c r="AJ198" s="43"/>
      <c r="AK198" s="26"/>
      <c r="AL198" s="26"/>
    </row>
    <row r="199" spans="1:38" customFormat="1" ht="12.75" customHeight="1" x14ac:dyDescent="0.2">
      <c r="A199" s="1"/>
      <c r="B199" s="3"/>
      <c r="C199" s="3" t="s">
        <v>55</v>
      </c>
      <c r="D199" s="3"/>
      <c r="E199" s="13"/>
      <c r="F199" s="1"/>
      <c r="G199" s="139"/>
      <c r="H199" s="2" t="s">
        <v>56</v>
      </c>
      <c r="I199" s="104"/>
      <c r="J199" s="499" t="s">
        <v>270</v>
      </c>
      <c r="K199" s="485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4"/>
      <c r="AJ199" s="3"/>
      <c r="AK199" s="1"/>
      <c r="AL199" s="3"/>
    </row>
    <row r="200" spans="1:38" customFormat="1" ht="12.75" customHeight="1" x14ac:dyDescent="0.2">
      <c r="A200" s="1"/>
      <c r="B200" s="3"/>
      <c r="C200" s="3"/>
      <c r="D200" s="3"/>
      <c r="E200" s="13"/>
      <c r="F200" s="1"/>
      <c r="G200" s="139"/>
      <c r="H200" s="14"/>
      <c r="I200" s="105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4"/>
      <c r="AJ200" s="3"/>
      <c r="AK200" s="1"/>
      <c r="AL200" s="3"/>
    </row>
    <row r="201" spans="1:38" customFormat="1" ht="12.75" customHeight="1" thickBot="1" x14ac:dyDescent="0.25">
      <c r="A201" s="174"/>
      <c r="B201" s="175">
        <v>1</v>
      </c>
      <c r="C201" s="175">
        <v>2</v>
      </c>
      <c r="D201" s="175">
        <v>3</v>
      </c>
      <c r="E201" s="176">
        <v>4</v>
      </c>
      <c r="F201" s="177">
        <v>5</v>
      </c>
      <c r="G201" s="178"/>
      <c r="H201" s="177">
        <v>7</v>
      </c>
      <c r="I201" s="179">
        <v>8</v>
      </c>
      <c r="J201" s="175">
        <v>9</v>
      </c>
      <c r="K201" s="177">
        <v>10</v>
      </c>
      <c r="L201" s="175">
        <v>11</v>
      </c>
      <c r="M201" s="175" t="s">
        <v>1</v>
      </c>
      <c r="N201" s="175">
        <v>12</v>
      </c>
      <c r="O201" s="175">
        <v>13</v>
      </c>
      <c r="P201" s="175">
        <v>14</v>
      </c>
      <c r="Q201" s="175">
        <v>15</v>
      </c>
      <c r="R201" s="177" t="s">
        <v>2</v>
      </c>
      <c r="S201" s="180"/>
      <c r="T201" s="174"/>
      <c r="U201" s="175">
        <v>16</v>
      </c>
      <c r="V201" s="175">
        <v>17</v>
      </c>
      <c r="W201" s="175">
        <v>18</v>
      </c>
      <c r="X201" s="175">
        <v>19</v>
      </c>
      <c r="Y201" s="175">
        <v>20</v>
      </c>
      <c r="Z201" s="175" t="s">
        <v>3</v>
      </c>
      <c r="AA201" s="175">
        <v>21</v>
      </c>
      <c r="AB201" s="175">
        <v>22</v>
      </c>
      <c r="AC201" s="175">
        <v>23</v>
      </c>
      <c r="AD201" s="175">
        <v>24</v>
      </c>
      <c r="AE201" s="175">
        <v>25</v>
      </c>
      <c r="AF201" s="175">
        <v>26</v>
      </c>
      <c r="AG201" s="175">
        <v>27</v>
      </c>
      <c r="AH201" s="175">
        <v>28</v>
      </c>
      <c r="AI201" s="181">
        <v>29</v>
      </c>
      <c r="AJ201" s="175">
        <v>30</v>
      </c>
      <c r="AK201" s="177">
        <v>31</v>
      </c>
      <c r="AL201" s="180"/>
    </row>
    <row r="202" spans="1:38" s="4" customFormat="1" ht="12.75" customHeight="1" thickTop="1" x14ac:dyDescent="0.2">
      <c r="A202" s="1"/>
      <c r="B202" s="92" t="s">
        <v>4</v>
      </c>
      <c r="C202" s="106"/>
      <c r="D202" s="92" t="s">
        <v>5</v>
      </c>
      <c r="E202" s="92" t="s">
        <v>6</v>
      </c>
      <c r="F202" s="91" t="s">
        <v>7</v>
      </c>
      <c r="G202" s="140"/>
      <c r="H202" s="91"/>
      <c r="I202" s="108"/>
      <c r="J202" s="92"/>
      <c r="K202" s="91"/>
      <c r="L202" s="92"/>
      <c r="M202" s="92"/>
      <c r="N202" s="92" t="s">
        <v>491</v>
      </c>
      <c r="O202" s="109" t="s">
        <v>494</v>
      </c>
      <c r="P202" s="173"/>
      <c r="Q202" s="112" t="s">
        <v>278</v>
      </c>
      <c r="R202" s="170" t="s">
        <v>279</v>
      </c>
      <c r="S202" s="111"/>
      <c r="T202" s="70"/>
      <c r="U202" s="480" t="s">
        <v>271</v>
      </c>
      <c r="V202" s="481"/>
      <c r="W202" s="481"/>
      <c r="X202" s="481"/>
      <c r="Y202" s="482"/>
      <c r="Z202" s="92" t="s">
        <v>10</v>
      </c>
      <c r="AA202" s="92" t="s">
        <v>11</v>
      </c>
      <c r="AB202" s="92" t="s">
        <v>210</v>
      </c>
      <c r="AC202" s="92" t="s">
        <v>12</v>
      </c>
      <c r="AD202" s="92" t="s">
        <v>13</v>
      </c>
      <c r="AE202" s="92" t="s">
        <v>14</v>
      </c>
      <c r="AF202" s="92"/>
      <c r="AG202" s="92"/>
      <c r="AH202" s="109"/>
      <c r="AI202" s="110"/>
      <c r="AJ202" s="92" t="s">
        <v>15</v>
      </c>
      <c r="AK202" s="91" t="s">
        <v>7</v>
      </c>
      <c r="AL202" s="3"/>
    </row>
    <row r="203" spans="1:38" s="4" customFormat="1" ht="12.75" customHeight="1" x14ac:dyDescent="0.2">
      <c r="A203" s="1"/>
      <c r="B203" s="92" t="s">
        <v>8</v>
      </c>
      <c r="C203" s="92" t="s">
        <v>16</v>
      </c>
      <c r="D203" s="92" t="s">
        <v>17</v>
      </c>
      <c r="E203" s="92" t="s">
        <v>8</v>
      </c>
      <c r="F203" s="91" t="s">
        <v>18</v>
      </c>
      <c r="G203" s="140" t="s">
        <v>19</v>
      </c>
      <c r="H203" s="91" t="s">
        <v>20</v>
      </c>
      <c r="I203" s="108" t="s">
        <v>246</v>
      </c>
      <c r="J203" s="92" t="s">
        <v>21</v>
      </c>
      <c r="K203" s="91" t="s">
        <v>22</v>
      </c>
      <c r="L203" s="112" t="s">
        <v>240</v>
      </c>
      <c r="M203" s="112" t="s">
        <v>241</v>
      </c>
      <c r="N203" s="112" t="s">
        <v>492</v>
      </c>
      <c r="O203" s="109" t="s">
        <v>493</v>
      </c>
      <c r="P203" s="168" t="s">
        <v>23</v>
      </c>
      <c r="Q203" s="112" t="s">
        <v>8</v>
      </c>
      <c r="R203" s="170" t="s">
        <v>8</v>
      </c>
      <c r="S203" s="111"/>
      <c r="T203" s="70"/>
      <c r="U203" s="92" t="s">
        <v>25</v>
      </c>
      <c r="V203" s="92" t="s">
        <v>26</v>
      </c>
      <c r="W203" s="92" t="s">
        <v>27</v>
      </c>
      <c r="X203" s="92" t="s">
        <v>28</v>
      </c>
      <c r="Y203" s="92" t="s">
        <v>136</v>
      </c>
      <c r="Z203" s="92" t="s">
        <v>267</v>
      </c>
      <c r="AA203" s="92" t="s">
        <v>137</v>
      </c>
      <c r="AB203" s="92" t="s">
        <v>209</v>
      </c>
      <c r="AC203" s="92" t="s">
        <v>30</v>
      </c>
      <c r="AD203" s="92" t="s">
        <v>140</v>
      </c>
      <c r="AE203" s="92" t="s">
        <v>31</v>
      </c>
      <c r="AF203" s="92" t="s">
        <v>32</v>
      </c>
      <c r="AG203" s="92" t="s">
        <v>211</v>
      </c>
      <c r="AH203" s="109" t="s">
        <v>16</v>
      </c>
      <c r="AI203" s="107" t="s">
        <v>34</v>
      </c>
      <c r="AJ203" s="92" t="s">
        <v>35</v>
      </c>
      <c r="AK203" s="91" t="s">
        <v>18</v>
      </c>
      <c r="AL203" s="3"/>
    </row>
    <row r="204" spans="1:38" s="4" customFormat="1" ht="12.75" customHeight="1" thickBot="1" x14ac:dyDescent="0.25">
      <c r="A204" s="6"/>
      <c r="B204" s="93" t="s">
        <v>36</v>
      </c>
      <c r="C204" s="93" t="s">
        <v>37</v>
      </c>
      <c r="D204" s="93" t="s">
        <v>38</v>
      </c>
      <c r="E204" s="93" t="s">
        <v>39</v>
      </c>
      <c r="F204" s="113" t="s">
        <v>40</v>
      </c>
      <c r="G204" s="141"/>
      <c r="H204" s="113"/>
      <c r="I204" s="114" t="s">
        <v>41</v>
      </c>
      <c r="J204" s="93"/>
      <c r="K204" s="113"/>
      <c r="L204" s="115"/>
      <c r="M204" s="115"/>
      <c r="N204" s="115" t="s">
        <v>243</v>
      </c>
      <c r="O204" s="116" t="s">
        <v>243</v>
      </c>
      <c r="P204" s="169"/>
      <c r="Q204" s="171" t="s">
        <v>24</v>
      </c>
      <c r="R204" s="172" t="s">
        <v>24</v>
      </c>
      <c r="S204" s="118"/>
      <c r="T204" s="81"/>
      <c r="U204" s="93" t="s">
        <v>42</v>
      </c>
      <c r="V204" s="93" t="s">
        <v>43</v>
      </c>
      <c r="W204" s="93"/>
      <c r="X204" s="93" t="s">
        <v>44</v>
      </c>
      <c r="Y204" s="93" t="s">
        <v>30</v>
      </c>
      <c r="Z204" s="93" t="s">
        <v>30</v>
      </c>
      <c r="AA204" s="93" t="s">
        <v>138</v>
      </c>
      <c r="AB204" s="93" t="s">
        <v>15</v>
      </c>
      <c r="AC204" s="93" t="s">
        <v>139</v>
      </c>
      <c r="AD204" s="93" t="s">
        <v>141</v>
      </c>
      <c r="AE204" s="93" t="s">
        <v>47</v>
      </c>
      <c r="AF204" s="93" t="s">
        <v>48</v>
      </c>
      <c r="AG204" s="93" t="s">
        <v>15</v>
      </c>
      <c r="AH204" s="116" t="s">
        <v>30</v>
      </c>
      <c r="AI204" s="117"/>
      <c r="AJ204" s="93" t="s">
        <v>49</v>
      </c>
      <c r="AK204" s="113" t="s">
        <v>189</v>
      </c>
      <c r="AL204" s="7"/>
    </row>
    <row r="205" spans="1:38" s="21" customFormat="1" ht="12.75" customHeight="1" thickTop="1" x14ac:dyDescent="0.2">
      <c r="A205" s="8"/>
      <c r="B205" s="329">
        <f>B191</f>
        <v>0</v>
      </c>
      <c r="C205" s="329">
        <f>C191</f>
        <v>0</v>
      </c>
      <c r="D205" s="329">
        <f>D191</f>
        <v>0</v>
      </c>
      <c r="E205" s="329">
        <f>E191</f>
        <v>0</v>
      </c>
      <c r="F205" s="331">
        <f>F191</f>
        <v>0</v>
      </c>
      <c r="G205" s="142" t="str">
        <f>G7</f>
        <v>APRIL</v>
      </c>
      <c r="H205" s="34" t="s">
        <v>58</v>
      </c>
      <c r="I205" s="35"/>
      <c r="J205" s="339">
        <f t="shared" ref="J205:R205" si="24">J191</f>
        <v>0</v>
      </c>
      <c r="K205" s="331">
        <f t="shared" si="24"/>
        <v>0</v>
      </c>
      <c r="L205" s="329">
        <f t="shared" si="24"/>
        <v>0</v>
      </c>
      <c r="M205" s="329">
        <f t="shared" si="24"/>
        <v>0</v>
      </c>
      <c r="N205" s="329">
        <f t="shared" si="24"/>
        <v>0</v>
      </c>
      <c r="O205" s="330">
        <f t="shared" si="24"/>
        <v>0</v>
      </c>
      <c r="P205" s="332">
        <f t="shared" si="24"/>
        <v>0</v>
      </c>
      <c r="Q205" s="329">
        <f t="shared" si="24"/>
        <v>0</v>
      </c>
      <c r="R205" s="331">
        <f t="shared" si="24"/>
        <v>0</v>
      </c>
      <c r="S205" s="9"/>
      <c r="T205" s="8"/>
      <c r="U205" s="329">
        <f t="shared" ref="U205:AH205" si="25">U191</f>
        <v>0</v>
      </c>
      <c r="V205" s="329">
        <f t="shared" si="25"/>
        <v>0</v>
      </c>
      <c r="W205" s="329">
        <f t="shared" si="25"/>
        <v>0</v>
      </c>
      <c r="X205" s="329">
        <f t="shared" si="25"/>
        <v>0</v>
      </c>
      <c r="Y205" s="329">
        <f t="shared" si="25"/>
        <v>0</v>
      </c>
      <c r="Z205" s="329">
        <f t="shared" si="25"/>
        <v>0</v>
      </c>
      <c r="AA205" s="329">
        <f t="shared" si="25"/>
        <v>0</v>
      </c>
      <c r="AB205" s="329">
        <f t="shared" si="25"/>
        <v>0</v>
      </c>
      <c r="AC205" s="329">
        <f t="shared" si="25"/>
        <v>0</v>
      </c>
      <c r="AD205" s="329">
        <f t="shared" si="25"/>
        <v>0</v>
      </c>
      <c r="AE205" s="329">
        <f t="shared" si="25"/>
        <v>0</v>
      </c>
      <c r="AF205" s="329">
        <f t="shared" si="25"/>
        <v>0</v>
      </c>
      <c r="AG205" s="329">
        <f t="shared" si="25"/>
        <v>0</v>
      </c>
      <c r="AH205" s="330">
        <f t="shared" si="25"/>
        <v>0</v>
      </c>
      <c r="AI205" s="338"/>
      <c r="AJ205" s="329">
        <f>AJ191</f>
        <v>0</v>
      </c>
      <c r="AK205" s="331">
        <f>AK191</f>
        <v>0</v>
      </c>
      <c r="AL205" s="9"/>
    </row>
    <row r="206" spans="1:38" s="21" customFormat="1" ht="12.75" customHeight="1" x14ac:dyDescent="0.2">
      <c r="A206" s="8">
        <v>1</v>
      </c>
      <c r="B206" s="313"/>
      <c r="C206" s="313"/>
      <c r="D206" s="313"/>
      <c r="E206" s="313"/>
      <c r="F206" s="314"/>
      <c r="G206" s="439"/>
      <c r="H206" s="440"/>
      <c r="I206" s="441"/>
      <c r="J206" s="329">
        <f t="shared" ref="J206:J236" si="26">SUM(B206:F206)</f>
        <v>0</v>
      </c>
      <c r="K206" s="331">
        <f>SUM(U206:AK206)-SUM(L206:R206)</f>
        <v>0</v>
      </c>
      <c r="L206" s="313"/>
      <c r="M206" s="313"/>
      <c r="N206" s="313"/>
      <c r="O206" s="326"/>
      <c r="P206" s="333"/>
      <c r="Q206" s="313"/>
      <c r="R206" s="314"/>
      <c r="S206" s="16" t="s">
        <v>59</v>
      </c>
      <c r="T206" s="8">
        <v>1</v>
      </c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3"/>
      <c r="AH206" s="326"/>
      <c r="AI206" s="440"/>
      <c r="AJ206" s="313"/>
      <c r="AK206" s="314"/>
      <c r="AL206" s="16" t="s">
        <v>59</v>
      </c>
    </row>
    <row r="207" spans="1:38" s="21" customFormat="1" ht="12.75" customHeight="1" x14ac:dyDescent="0.2">
      <c r="A207" s="8">
        <v>2</v>
      </c>
      <c r="B207" s="313"/>
      <c r="C207" s="313"/>
      <c r="D207" s="313"/>
      <c r="E207" s="313"/>
      <c r="F207" s="314"/>
      <c r="G207" s="439"/>
      <c r="H207" s="440"/>
      <c r="I207" s="441"/>
      <c r="J207" s="329">
        <f t="shared" si="26"/>
        <v>0</v>
      </c>
      <c r="K207" s="331">
        <f t="shared" ref="K207:K236" si="27">SUM(U207:AK207)-SUM(L207:R207)</f>
        <v>0</v>
      </c>
      <c r="L207" s="313"/>
      <c r="M207" s="313"/>
      <c r="N207" s="313"/>
      <c r="O207" s="326"/>
      <c r="P207" s="333"/>
      <c r="Q207" s="313"/>
      <c r="R207" s="314"/>
      <c r="S207" s="16" t="s">
        <v>60</v>
      </c>
      <c r="T207" s="8">
        <v>2</v>
      </c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26"/>
      <c r="AI207" s="440"/>
      <c r="AJ207" s="313"/>
      <c r="AK207" s="314"/>
      <c r="AL207" s="16" t="s">
        <v>60</v>
      </c>
    </row>
    <row r="208" spans="1:38" s="21" customFormat="1" ht="12.75" customHeight="1" x14ac:dyDescent="0.2">
      <c r="A208" s="8">
        <v>3</v>
      </c>
      <c r="B208" s="313"/>
      <c r="C208" s="313"/>
      <c r="D208" s="313"/>
      <c r="E208" s="313"/>
      <c r="F208" s="314"/>
      <c r="G208" s="439"/>
      <c r="H208" s="440"/>
      <c r="I208" s="441"/>
      <c r="J208" s="329">
        <f t="shared" si="26"/>
        <v>0</v>
      </c>
      <c r="K208" s="331">
        <f t="shared" si="27"/>
        <v>0</v>
      </c>
      <c r="L208" s="313"/>
      <c r="M208" s="313"/>
      <c r="N208" s="313"/>
      <c r="O208" s="326"/>
      <c r="P208" s="333"/>
      <c r="Q208" s="313"/>
      <c r="R208" s="314"/>
      <c r="S208" s="16" t="s">
        <v>61</v>
      </c>
      <c r="T208" s="8">
        <v>3</v>
      </c>
      <c r="U208" s="313"/>
      <c r="V208" s="313"/>
      <c r="W208" s="313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3"/>
      <c r="AH208" s="326"/>
      <c r="AI208" s="440"/>
      <c r="AJ208" s="313"/>
      <c r="AK208" s="314"/>
      <c r="AL208" s="16" t="s">
        <v>61</v>
      </c>
    </row>
    <row r="209" spans="1:38" s="21" customFormat="1" ht="12.75" customHeight="1" x14ac:dyDescent="0.2">
      <c r="A209" s="8">
        <v>4</v>
      </c>
      <c r="B209" s="313"/>
      <c r="C209" s="313"/>
      <c r="D209" s="313"/>
      <c r="E209" s="313"/>
      <c r="F209" s="314"/>
      <c r="G209" s="439"/>
      <c r="H209" s="440"/>
      <c r="I209" s="441"/>
      <c r="J209" s="329">
        <f t="shared" si="26"/>
        <v>0</v>
      </c>
      <c r="K209" s="331">
        <f t="shared" si="27"/>
        <v>0</v>
      </c>
      <c r="L209" s="313"/>
      <c r="M209" s="313"/>
      <c r="N209" s="313"/>
      <c r="O209" s="326"/>
      <c r="P209" s="333"/>
      <c r="Q209" s="313"/>
      <c r="R209" s="314"/>
      <c r="S209" s="16" t="s">
        <v>62</v>
      </c>
      <c r="T209" s="8">
        <v>4</v>
      </c>
      <c r="U209" s="313"/>
      <c r="V209" s="313"/>
      <c r="W209" s="313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3"/>
      <c r="AH209" s="326"/>
      <c r="AI209" s="440"/>
      <c r="AJ209" s="313"/>
      <c r="AK209" s="314"/>
      <c r="AL209" s="16" t="s">
        <v>62</v>
      </c>
    </row>
    <row r="210" spans="1:38" s="21" customFormat="1" ht="12.75" customHeight="1" x14ac:dyDescent="0.2">
      <c r="A210" s="8">
        <v>5</v>
      </c>
      <c r="B210" s="313"/>
      <c r="C210" s="313"/>
      <c r="D210" s="313"/>
      <c r="E210" s="313"/>
      <c r="F210" s="314"/>
      <c r="G210" s="442"/>
      <c r="H210" s="440"/>
      <c r="I210" s="441"/>
      <c r="J210" s="329">
        <f t="shared" si="26"/>
        <v>0</v>
      </c>
      <c r="K210" s="331">
        <f t="shared" si="27"/>
        <v>0</v>
      </c>
      <c r="L210" s="313"/>
      <c r="M210" s="313"/>
      <c r="N210" s="313"/>
      <c r="O210" s="326"/>
      <c r="P210" s="333"/>
      <c r="Q210" s="313"/>
      <c r="R210" s="314"/>
      <c r="S210" s="16" t="s">
        <v>63</v>
      </c>
      <c r="T210" s="8">
        <v>5</v>
      </c>
      <c r="U210" s="313"/>
      <c r="V210" s="313"/>
      <c r="W210" s="313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3"/>
      <c r="AH210" s="326"/>
      <c r="AI210" s="440"/>
      <c r="AJ210" s="313"/>
      <c r="AK210" s="314"/>
      <c r="AL210" s="16" t="s">
        <v>63</v>
      </c>
    </row>
    <row r="211" spans="1:38" s="21" customFormat="1" ht="12.75" customHeight="1" x14ac:dyDescent="0.2">
      <c r="A211" s="17">
        <v>6</v>
      </c>
      <c r="B211" s="315"/>
      <c r="C211" s="315"/>
      <c r="D211" s="315"/>
      <c r="E211" s="315"/>
      <c r="F211" s="316"/>
      <c r="G211" s="439"/>
      <c r="H211" s="443"/>
      <c r="I211" s="444"/>
      <c r="J211" s="329">
        <f t="shared" si="26"/>
        <v>0</v>
      </c>
      <c r="K211" s="331">
        <f t="shared" si="27"/>
        <v>0</v>
      </c>
      <c r="L211" s="315"/>
      <c r="M211" s="315"/>
      <c r="N211" s="315"/>
      <c r="O211" s="327"/>
      <c r="P211" s="334"/>
      <c r="Q211" s="315"/>
      <c r="R211" s="316"/>
      <c r="S211" s="18" t="s">
        <v>64</v>
      </c>
      <c r="T211" s="17">
        <v>6</v>
      </c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27"/>
      <c r="AI211" s="443"/>
      <c r="AJ211" s="315"/>
      <c r="AK211" s="316"/>
      <c r="AL211" s="18" t="s">
        <v>64</v>
      </c>
    </row>
    <row r="212" spans="1:38" s="21" customFormat="1" ht="12.75" customHeight="1" x14ac:dyDescent="0.2">
      <c r="A212" s="8">
        <v>7</v>
      </c>
      <c r="B212" s="313"/>
      <c r="C212" s="313"/>
      <c r="D212" s="313"/>
      <c r="E212" s="313"/>
      <c r="F212" s="314"/>
      <c r="G212" s="439"/>
      <c r="H212" s="440"/>
      <c r="I212" s="441"/>
      <c r="J212" s="329">
        <f t="shared" si="26"/>
        <v>0</v>
      </c>
      <c r="K212" s="331">
        <f t="shared" si="27"/>
        <v>0</v>
      </c>
      <c r="L212" s="313"/>
      <c r="M212" s="313"/>
      <c r="N212" s="313"/>
      <c r="O212" s="326"/>
      <c r="P212" s="333"/>
      <c r="Q212" s="313"/>
      <c r="R212" s="314"/>
      <c r="S212" s="16" t="s">
        <v>65</v>
      </c>
      <c r="T212" s="8">
        <v>7</v>
      </c>
      <c r="U212" s="313"/>
      <c r="V212" s="313"/>
      <c r="W212" s="313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3"/>
      <c r="AH212" s="326"/>
      <c r="AI212" s="440"/>
      <c r="AJ212" s="313"/>
      <c r="AK212" s="314"/>
      <c r="AL212" s="16" t="s">
        <v>65</v>
      </c>
    </row>
    <row r="213" spans="1:38" s="21" customFormat="1" ht="12.75" customHeight="1" x14ac:dyDescent="0.2">
      <c r="A213" s="8">
        <v>8</v>
      </c>
      <c r="B213" s="313"/>
      <c r="C213" s="313"/>
      <c r="D213" s="313"/>
      <c r="E213" s="313"/>
      <c r="F213" s="314"/>
      <c r="G213" s="439"/>
      <c r="H213" s="440"/>
      <c r="I213" s="441"/>
      <c r="J213" s="329">
        <f t="shared" si="26"/>
        <v>0</v>
      </c>
      <c r="K213" s="331">
        <f t="shared" si="27"/>
        <v>0</v>
      </c>
      <c r="L213" s="313"/>
      <c r="M213" s="313"/>
      <c r="N213" s="313"/>
      <c r="O213" s="326"/>
      <c r="P213" s="333"/>
      <c r="Q213" s="313"/>
      <c r="R213" s="314"/>
      <c r="S213" s="16" t="s">
        <v>66</v>
      </c>
      <c r="T213" s="8">
        <v>8</v>
      </c>
      <c r="U213" s="313"/>
      <c r="V213" s="313"/>
      <c r="W213" s="313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3"/>
      <c r="AH213" s="326"/>
      <c r="AI213" s="440"/>
      <c r="AJ213" s="313"/>
      <c r="AK213" s="314"/>
      <c r="AL213" s="16" t="s">
        <v>66</v>
      </c>
    </row>
    <row r="214" spans="1:38" s="21" customFormat="1" ht="12.75" customHeight="1" x14ac:dyDescent="0.2">
      <c r="A214" s="8">
        <v>9</v>
      </c>
      <c r="B214" s="313"/>
      <c r="C214" s="313"/>
      <c r="D214" s="313"/>
      <c r="E214" s="313"/>
      <c r="F214" s="314"/>
      <c r="G214" s="439"/>
      <c r="H214" s="440"/>
      <c r="I214" s="441"/>
      <c r="J214" s="329">
        <f t="shared" si="26"/>
        <v>0</v>
      </c>
      <c r="K214" s="331">
        <f t="shared" si="27"/>
        <v>0</v>
      </c>
      <c r="L214" s="313"/>
      <c r="M214" s="313"/>
      <c r="N214" s="313"/>
      <c r="O214" s="326"/>
      <c r="P214" s="333"/>
      <c r="Q214" s="313"/>
      <c r="R214" s="314"/>
      <c r="S214" s="16" t="s">
        <v>67</v>
      </c>
      <c r="T214" s="8">
        <v>9</v>
      </c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3"/>
      <c r="AH214" s="326"/>
      <c r="AI214" s="440"/>
      <c r="AJ214" s="313"/>
      <c r="AK214" s="314"/>
      <c r="AL214" s="16" t="s">
        <v>67</v>
      </c>
    </row>
    <row r="215" spans="1:38" s="21" customFormat="1" ht="12.75" customHeight="1" x14ac:dyDescent="0.2">
      <c r="A215" s="8">
        <v>10</v>
      </c>
      <c r="B215" s="313"/>
      <c r="C215" s="313"/>
      <c r="D215" s="313"/>
      <c r="E215" s="313"/>
      <c r="F215" s="314"/>
      <c r="G215" s="439"/>
      <c r="H215" s="440"/>
      <c r="I215" s="441"/>
      <c r="J215" s="329">
        <f t="shared" si="26"/>
        <v>0</v>
      </c>
      <c r="K215" s="331">
        <f t="shared" si="27"/>
        <v>0</v>
      </c>
      <c r="L215" s="313"/>
      <c r="M215" s="313"/>
      <c r="N215" s="313"/>
      <c r="O215" s="326"/>
      <c r="P215" s="333"/>
      <c r="Q215" s="313"/>
      <c r="R215" s="314"/>
      <c r="S215" s="16" t="s">
        <v>68</v>
      </c>
      <c r="T215" s="8">
        <v>10</v>
      </c>
      <c r="U215" s="313"/>
      <c r="V215" s="313"/>
      <c r="W215" s="313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3"/>
      <c r="AH215" s="326"/>
      <c r="AI215" s="440"/>
      <c r="AJ215" s="313"/>
      <c r="AK215" s="314"/>
      <c r="AL215" s="16" t="s">
        <v>68</v>
      </c>
    </row>
    <row r="216" spans="1:38" s="21" customFormat="1" ht="12.75" customHeight="1" x14ac:dyDescent="0.2">
      <c r="A216" s="8">
        <v>11</v>
      </c>
      <c r="B216" s="313"/>
      <c r="C216" s="313"/>
      <c r="D216" s="313"/>
      <c r="E216" s="313"/>
      <c r="F216" s="314"/>
      <c r="G216" s="439"/>
      <c r="H216" s="440"/>
      <c r="I216" s="441"/>
      <c r="J216" s="329">
        <f t="shared" si="26"/>
        <v>0</v>
      </c>
      <c r="K216" s="331">
        <f t="shared" si="27"/>
        <v>0</v>
      </c>
      <c r="L216" s="313"/>
      <c r="M216" s="313"/>
      <c r="N216" s="313"/>
      <c r="O216" s="326"/>
      <c r="P216" s="333"/>
      <c r="Q216" s="313"/>
      <c r="R216" s="314"/>
      <c r="S216" s="16" t="s">
        <v>69</v>
      </c>
      <c r="T216" s="8">
        <v>11</v>
      </c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3"/>
      <c r="AH216" s="326"/>
      <c r="AI216" s="440"/>
      <c r="AJ216" s="313"/>
      <c r="AK216" s="314"/>
      <c r="AL216" s="16" t="s">
        <v>69</v>
      </c>
    </row>
    <row r="217" spans="1:38" s="21" customFormat="1" ht="12.75" customHeight="1" x14ac:dyDescent="0.2">
      <c r="A217" s="8">
        <v>12</v>
      </c>
      <c r="B217" s="313"/>
      <c r="C217" s="313"/>
      <c r="D217" s="313"/>
      <c r="E217" s="313"/>
      <c r="F217" s="314"/>
      <c r="G217" s="439"/>
      <c r="H217" s="440"/>
      <c r="I217" s="441"/>
      <c r="J217" s="329">
        <f t="shared" si="26"/>
        <v>0</v>
      </c>
      <c r="K217" s="331">
        <f t="shared" si="27"/>
        <v>0</v>
      </c>
      <c r="L217" s="313"/>
      <c r="M217" s="313"/>
      <c r="N217" s="313"/>
      <c r="O217" s="326"/>
      <c r="P217" s="333"/>
      <c r="Q217" s="313"/>
      <c r="R217" s="314"/>
      <c r="S217" s="16" t="s">
        <v>70</v>
      </c>
      <c r="T217" s="8">
        <v>12</v>
      </c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3"/>
      <c r="AH217" s="326"/>
      <c r="AI217" s="440"/>
      <c r="AJ217" s="313"/>
      <c r="AK217" s="314"/>
      <c r="AL217" s="16" t="s">
        <v>70</v>
      </c>
    </row>
    <row r="218" spans="1:38" s="21" customFormat="1" ht="12.75" customHeight="1" x14ac:dyDescent="0.2">
      <c r="A218" s="8">
        <v>13</v>
      </c>
      <c r="B218" s="313"/>
      <c r="C218" s="313"/>
      <c r="D218" s="313"/>
      <c r="E218" s="313"/>
      <c r="F218" s="314"/>
      <c r="G218" s="439"/>
      <c r="H218" s="440"/>
      <c r="I218" s="441"/>
      <c r="J218" s="329">
        <f t="shared" si="26"/>
        <v>0</v>
      </c>
      <c r="K218" s="331">
        <f t="shared" si="27"/>
        <v>0</v>
      </c>
      <c r="L218" s="313"/>
      <c r="M218" s="313"/>
      <c r="N218" s="313"/>
      <c r="O218" s="326"/>
      <c r="P218" s="333"/>
      <c r="Q218" s="313"/>
      <c r="R218" s="314"/>
      <c r="S218" s="16" t="s">
        <v>71</v>
      </c>
      <c r="T218" s="8">
        <v>13</v>
      </c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3"/>
      <c r="AH218" s="326"/>
      <c r="AI218" s="440"/>
      <c r="AJ218" s="313"/>
      <c r="AK218" s="314"/>
      <c r="AL218" s="16" t="s">
        <v>71</v>
      </c>
    </row>
    <row r="219" spans="1:38" s="21" customFormat="1" ht="12.75" customHeight="1" x14ac:dyDescent="0.2">
      <c r="A219" s="8">
        <v>14</v>
      </c>
      <c r="B219" s="313"/>
      <c r="C219" s="313"/>
      <c r="D219" s="313"/>
      <c r="E219" s="313"/>
      <c r="F219" s="314"/>
      <c r="G219" s="439"/>
      <c r="H219" s="440"/>
      <c r="I219" s="441"/>
      <c r="J219" s="329">
        <f t="shared" si="26"/>
        <v>0</v>
      </c>
      <c r="K219" s="331">
        <f t="shared" si="27"/>
        <v>0</v>
      </c>
      <c r="L219" s="313"/>
      <c r="M219" s="313"/>
      <c r="N219" s="313"/>
      <c r="O219" s="326"/>
      <c r="P219" s="333"/>
      <c r="Q219" s="313"/>
      <c r="R219" s="314"/>
      <c r="S219" s="16" t="s">
        <v>72</v>
      </c>
      <c r="T219" s="8">
        <v>14</v>
      </c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3"/>
      <c r="AH219" s="326"/>
      <c r="AI219" s="440"/>
      <c r="AJ219" s="313"/>
      <c r="AK219" s="314"/>
      <c r="AL219" s="16" t="s">
        <v>72</v>
      </c>
    </row>
    <row r="220" spans="1:38" s="21" customFormat="1" ht="12.75" customHeight="1" x14ac:dyDescent="0.2">
      <c r="A220" s="8">
        <v>15</v>
      </c>
      <c r="B220" s="313"/>
      <c r="C220" s="313"/>
      <c r="D220" s="313"/>
      <c r="E220" s="313"/>
      <c r="F220" s="314"/>
      <c r="G220" s="439"/>
      <c r="H220" s="440"/>
      <c r="I220" s="441"/>
      <c r="J220" s="329">
        <f t="shared" si="26"/>
        <v>0</v>
      </c>
      <c r="K220" s="331">
        <f t="shared" si="27"/>
        <v>0</v>
      </c>
      <c r="L220" s="313"/>
      <c r="M220" s="313"/>
      <c r="N220" s="313"/>
      <c r="O220" s="326"/>
      <c r="P220" s="333"/>
      <c r="Q220" s="313"/>
      <c r="R220" s="314"/>
      <c r="S220" s="16" t="s">
        <v>73</v>
      </c>
      <c r="T220" s="8">
        <v>15</v>
      </c>
      <c r="U220" s="313"/>
      <c r="V220" s="313"/>
      <c r="W220" s="313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3"/>
      <c r="AH220" s="326"/>
      <c r="AI220" s="440"/>
      <c r="AJ220" s="313"/>
      <c r="AK220" s="314"/>
      <c r="AL220" s="16" t="s">
        <v>73</v>
      </c>
    </row>
    <row r="221" spans="1:38" s="21" customFormat="1" ht="12.75" customHeight="1" x14ac:dyDescent="0.2">
      <c r="A221" s="8">
        <v>16</v>
      </c>
      <c r="B221" s="313"/>
      <c r="C221" s="313"/>
      <c r="D221" s="313"/>
      <c r="E221" s="313"/>
      <c r="F221" s="314"/>
      <c r="G221" s="439"/>
      <c r="H221" s="440"/>
      <c r="I221" s="441"/>
      <c r="J221" s="329">
        <f t="shared" si="26"/>
        <v>0</v>
      </c>
      <c r="K221" s="331">
        <f t="shared" si="27"/>
        <v>0</v>
      </c>
      <c r="L221" s="313"/>
      <c r="M221" s="313"/>
      <c r="N221" s="313"/>
      <c r="O221" s="326"/>
      <c r="P221" s="333"/>
      <c r="Q221" s="313"/>
      <c r="R221" s="314"/>
      <c r="S221" s="16" t="s">
        <v>74</v>
      </c>
      <c r="T221" s="8">
        <v>16</v>
      </c>
      <c r="U221" s="313"/>
      <c r="V221" s="313"/>
      <c r="W221" s="313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3"/>
      <c r="AH221" s="326"/>
      <c r="AI221" s="440"/>
      <c r="AJ221" s="313"/>
      <c r="AK221" s="314"/>
      <c r="AL221" s="16" t="s">
        <v>74</v>
      </c>
    </row>
    <row r="222" spans="1:38" s="21" customFormat="1" ht="12.75" customHeight="1" x14ac:dyDescent="0.2">
      <c r="A222" s="8">
        <v>17</v>
      </c>
      <c r="B222" s="313"/>
      <c r="C222" s="313"/>
      <c r="D222" s="313"/>
      <c r="E222" s="313"/>
      <c r="F222" s="314"/>
      <c r="G222" s="439"/>
      <c r="H222" s="440"/>
      <c r="I222" s="441"/>
      <c r="J222" s="329">
        <f t="shared" si="26"/>
        <v>0</v>
      </c>
      <c r="K222" s="331">
        <f t="shared" si="27"/>
        <v>0</v>
      </c>
      <c r="L222" s="313"/>
      <c r="M222" s="313"/>
      <c r="N222" s="313"/>
      <c r="O222" s="326"/>
      <c r="P222" s="333"/>
      <c r="Q222" s="313"/>
      <c r="R222" s="314"/>
      <c r="S222" s="16" t="s">
        <v>75</v>
      </c>
      <c r="T222" s="8">
        <v>17</v>
      </c>
      <c r="U222" s="313"/>
      <c r="V222" s="313"/>
      <c r="W222" s="313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3"/>
      <c r="AH222" s="326"/>
      <c r="AI222" s="440"/>
      <c r="AJ222" s="313"/>
      <c r="AK222" s="314"/>
      <c r="AL222" s="16" t="s">
        <v>75</v>
      </c>
    </row>
    <row r="223" spans="1:38" s="21" customFormat="1" ht="12.75" customHeight="1" x14ac:dyDescent="0.2">
      <c r="A223" s="8">
        <v>18</v>
      </c>
      <c r="B223" s="313"/>
      <c r="C223" s="313"/>
      <c r="D223" s="313"/>
      <c r="E223" s="313"/>
      <c r="F223" s="314"/>
      <c r="G223" s="439"/>
      <c r="H223" s="440"/>
      <c r="I223" s="441"/>
      <c r="J223" s="329">
        <f t="shared" si="26"/>
        <v>0</v>
      </c>
      <c r="K223" s="331">
        <f t="shared" si="27"/>
        <v>0</v>
      </c>
      <c r="L223" s="313"/>
      <c r="M223" s="313"/>
      <c r="N223" s="313"/>
      <c r="O223" s="326"/>
      <c r="P223" s="333"/>
      <c r="Q223" s="313"/>
      <c r="R223" s="314"/>
      <c r="S223" s="16" t="s">
        <v>76</v>
      </c>
      <c r="T223" s="8">
        <v>18</v>
      </c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3"/>
      <c r="AH223" s="326"/>
      <c r="AI223" s="440"/>
      <c r="AJ223" s="313"/>
      <c r="AK223" s="314"/>
      <c r="AL223" s="16" t="s">
        <v>76</v>
      </c>
    </row>
    <row r="224" spans="1:38" s="21" customFormat="1" ht="12.75" customHeight="1" x14ac:dyDescent="0.2">
      <c r="A224" s="8">
        <v>19</v>
      </c>
      <c r="B224" s="313"/>
      <c r="C224" s="313"/>
      <c r="D224" s="313"/>
      <c r="E224" s="313"/>
      <c r="F224" s="314"/>
      <c r="G224" s="439"/>
      <c r="H224" s="440"/>
      <c r="I224" s="441"/>
      <c r="J224" s="329">
        <f t="shared" si="26"/>
        <v>0</v>
      </c>
      <c r="K224" s="331">
        <f t="shared" si="27"/>
        <v>0</v>
      </c>
      <c r="L224" s="313"/>
      <c r="M224" s="313"/>
      <c r="N224" s="313"/>
      <c r="O224" s="326"/>
      <c r="P224" s="333"/>
      <c r="Q224" s="313"/>
      <c r="R224" s="314"/>
      <c r="S224" s="16" t="s">
        <v>77</v>
      </c>
      <c r="T224" s="8">
        <v>19</v>
      </c>
      <c r="U224" s="313"/>
      <c r="V224" s="313"/>
      <c r="W224" s="313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3"/>
      <c r="AH224" s="326"/>
      <c r="AI224" s="440"/>
      <c r="AJ224" s="313"/>
      <c r="AK224" s="314"/>
      <c r="AL224" s="16" t="s">
        <v>77</v>
      </c>
    </row>
    <row r="225" spans="1:38" s="21" customFormat="1" ht="12.75" customHeight="1" x14ac:dyDescent="0.2">
      <c r="A225" s="8">
        <v>20</v>
      </c>
      <c r="B225" s="313"/>
      <c r="C225" s="313"/>
      <c r="D225" s="313"/>
      <c r="E225" s="313"/>
      <c r="F225" s="314"/>
      <c r="G225" s="439"/>
      <c r="H225" s="440"/>
      <c r="I225" s="441"/>
      <c r="J225" s="329">
        <f t="shared" si="26"/>
        <v>0</v>
      </c>
      <c r="K225" s="331">
        <f t="shared" si="27"/>
        <v>0</v>
      </c>
      <c r="L225" s="313"/>
      <c r="M225" s="313"/>
      <c r="N225" s="313"/>
      <c r="O225" s="326"/>
      <c r="P225" s="333"/>
      <c r="Q225" s="313"/>
      <c r="R225" s="314"/>
      <c r="S225" s="16" t="s">
        <v>78</v>
      </c>
      <c r="T225" s="8">
        <v>20</v>
      </c>
      <c r="U225" s="313"/>
      <c r="V225" s="313"/>
      <c r="W225" s="313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3"/>
      <c r="AH225" s="326"/>
      <c r="AI225" s="440"/>
      <c r="AJ225" s="313"/>
      <c r="AK225" s="314"/>
      <c r="AL225" s="16" t="s">
        <v>78</v>
      </c>
    </row>
    <row r="226" spans="1:38" s="21" customFormat="1" ht="12.75" customHeight="1" x14ac:dyDescent="0.2">
      <c r="A226" s="8">
        <v>21</v>
      </c>
      <c r="B226" s="313"/>
      <c r="C226" s="313"/>
      <c r="D226" s="313"/>
      <c r="E226" s="313"/>
      <c r="F226" s="314"/>
      <c r="G226" s="439"/>
      <c r="H226" s="440"/>
      <c r="I226" s="441"/>
      <c r="J226" s="329">
        <f t="shared" si="26"/>
        <v>0</v>
      </c>
      <c r="K226" s="331">
        <f t="shared" si="27"/>
        <v>0</v>
      </c>
      <c r="L226" s="313"/>
      <c r="M226" s="313"/>
      <c r="N226" s="313"/>
      <c r="O226" s="326"/>
      <c r="P226" s="333"/>
      <c r="Q226" s="313"/>
      <c r="R226" s="314"/>
      <c r="S226" s="16" t="s">
        <v>79</v>
      </c>
      <c r="T226" s="8">
        <v>21</v>
      </c>
      <c r="U226" s="313"/>
      <c r="V226" s="313"/>
      <c r="W226" s="313"/>
      <c r="X226" s="313"/>
      <c r="Y226" s="313"/>
      <c r="Z226" s="313"/>
      <c r="AA226" s="313"/>
      <c r="AB226" s="313"/>
      <c r="AC226" s="313"/>
      <c r="AD226" s="313"/>
      <c r="AE226" s="313"/>
      <c r="AF226" s="313"/>
      <c r="AG226" s="313"/>
      <c r="AH226" s="326"/>
      <c r="AI226" s="440"/>
      <c r="AJ226" s="313"/>
      <c r="AK226" s="314"/>
      <c r="AL226" s="16" t="s">
        <v>79</v>
      </c>
    </row>
    <row r="227" spans="1:38" s="21" customFormat="1" ht="12.75" customHeight="1" x14ac:dyDescent="0.2">
      <c r="A227" s="8">
        <v>22</v>
      </c>
      <c r="B227" s="313"/>
      <c r="C227" s="313"/>
      <c r="D227" s="313"/>
      <c r="E227" s="313"/>
      <c r="F227" s="314"/>
      <c r="G227" s="439"/>
      <c r="H227" s="440"/>
      <c r="I227" s="441"/>
      <c r="J227" s="329">
        <f t="shared" si="26"/>
        <v>0</v>
      </c>
      <c r="K227" s="331">
        <f t="shared" si="27"/>
        <v>0</v>
      </c>
      <c r="L227" s="313"/>
      <c r="M227" s="313"/>
      <c r="N227" s="313"/>
      <c r="O227" s="326"/>
      <c r="P227" s="333"/>
      <c r="Q227" s="313"/>
      <c r="R227" s="314"/>
      <c r="S227" s="16" t="s">
        <v>80</v>
      </c>
      <c r="T227" s="8">
        <v>22</v>
      </c>
      <c r="U227" s="313"/>
      <c r="V227" s="313"/>
      <c r="W227" s="313"/>
      <c r="X227" s="313"/>
      <c r="Y227" s="313"/>
      <c r="Z227" s="313"/>
      <c r="AA227" s="313"/>
      <c r="AB227" s="313"/>
      <c r="AC227" s="313"/>
      <c r="AD227" s="313"/>
      <c r="AE227" s="313"/>
      <c r="AF227" s="313"/>
      <c r="AG227" s="313"/>
      <c r="AH227" s="326"/>
      <c r="AI227" s="440"/>
      <c r="AJ227" s="313"/>
      <c r="AK227" s="314"/>
      <c r="AL227" s="16" t="s">
        <v>80</v>
      </c>
    </row>
    <row r="228" spans="1:38" s="21" customFormat="1" ht="12.75" customHeight="1" x14ac:dyDescent="0.2">
      <c r="A228" s="8">
        <v>23</v>
      </c>
      <c r="B228" s="313"/>
      <c r="C228" s="313"/>
      <c r="D228" s="313"/>
      <c r="E228" s="313"/>
      <c r="F228" s="314"/>
      <c r="G228" s="439"/>
      <c r="H228" s="440"/>
      <c r="I228" s="441"/>
      <c r="J228" s="329">
        <f t="shared" si="26"/>
        <v>0</v>
      </c>
      <c r="K228" s="331">
        <f t="shared" si="27"/>
        <v>0</v>
      </c>
      <c r="L228" s="313"/>
      <c r="M228" s="313"/>
      <c r="N228" s="313"/>
      <c r="O228" s="326"/>
      <c r="P228" s="333"/>
      <c r="Q228" s="313"/>
      <c r="R228" s="314"/>
      <c r="S228" s="16" t="s">
        <v>81</v>
      </c>
      <c r="T228" s="8">
        <v>23</v>
      </c>
      <c r="U228" s="313"/>
      <c r="V228" s="313"/>
      <c r="W228" s="313"/>
      <c r="X228" s="313"/>
      <c r="Y228" s="313"/>
      <c r="Z228" s="313"/>
      <c r="AA228" s="313"/>
      <c r="AB228" s="313"/>
      <c r="AC228" s="313"/>
      <c r="AD228" s="313"/>
      <c r="AE228" s="313"/>
      <c r="AF228" s="313"/>
      <c r="AG228" s="313"/>
      <c r="AH228" s="326"/>
      <c r="AI228" s="440"/>
      <c r="AJ228" s="313"/>
      <c r="AK228" s="314"/>
      <c r="AL228" s="16" t="s">
        <v>81</v>
      </c>
    </row>
    <row r="229" spans="1:38" s="21" customFormat="1" ht="12.75" customHeight="1" x14ac:dyDescent="0.2">
      <c r="A229" s="8">
        <v>24</v>
      </c>
      <c r="B229" s="313"/>
      <c r="C229" s="313"/>
      <c r="D229" s="313"/>
      <c r="E229" s="313"/>
      <c r="F229" s="314"/>
      <c r="G229" s="439"/>
      <c r="H229" s="440"/>
      <c r="I229" s="441"/>
      <c r="J229" s="329">
        <f t="shared" si="26"/>
        <v>0</v>
      </c>
      <c r="K229" s="331">
        <f t="shared" si="27"/>
        <v>0</v>
      </c>
      <c r="L229" s="313"/>
      <c r="M229" s="313"/>
      <c r="N229" s="313"/>
      <c r="O229" s="326"/>
      <c r="P229" s="333"/>
      <c r="Q229" s="313"/>
      <c r="R229" s="314"/>
      <c r="S229" s="16" t="s">
        <v>82</v>
      </c>
      <c r="T229" s="8">
        <v>24</v>
      </c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3"/>
      <c r="AH229" s="326"/>
      <c r="AI229" s="440"/>
      <c r="AJ229" s="313"/>
      <c r="AK229" s="314"/>
      <c r="AL229" s="16" t="s">
        <v>82</v>
      </c>
    </row>
    <row r="230" spans="1:38" s="21" customFormat="1" ht="12.75" customHeight="1" x14ac:dyDescent="0.2">
      <c r="A230" s="8">
        <v>25</v>
      </c>
      <c r="B230" s="313"/>
      <c r="C230" s="313"/>
      <c r="D230" s="313"/>
      <c r="E230" s="313"/>
      <c r="F230" s="314"/>
      <c r="G230" s="439"/>
      <c r="H230" s="440"/>
      <c r="I230" s="441"/>
      <c r="J230" s="329">
        <f t="shared" si="26"/>
        <v>0</v>
      </c>
      <c r="K230" s="331">
        <f t="shared" si="27"/>
        <v>0</v>
      </c>
      <c r="L230" s="313"/>
      <c r="M230" s="313"/>
      <c r="N230" s="313"/>
      <c r="O230" s="326"/>
      <c r="P230" s="333"/>
      <c r="Q230" s="313"/>
      <c r="R230" s="314"/>
      <c r="S230" s="16" t="s">
        <v>83</v>
      </c>
      <c r="T230" s="8">
        <v>25</v>
      </c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3"/>
      <c r="AH230" s="326"/>
      <c r="AI230" s="440"/>
      <c r="AJ230" s="313"/>
      <c r="AK230" s="314"/>
      <c r="AL230" s="16" t="s">
        <v>83</v>
      </c>
    </row>
    <row r="231" spans="1:38" s="21" customFormat="1" ht="12.75" customHeight="1" x14ac:dyDescent="0.2">
      <c r="A231" s="8">
        <v>26</v>
      </c>
      <c r="B231" s="313"/>
      <c r="C231" s="313"/>
      <c r="D231" s="313"/>
      <c r="E231" s="313"/>
      <c r="F231" s="314"/>
      <c r="G231" s="439"/>
      <c r="H231" s="440"/>
      <c r="I231" s="441"/>
      <c r="J231" s="329">
        <f t="shared" si="26"/>
        <v>0</v>
      </c>
      <c r="K231" s="331">
        <f t="shared" si="27"/>
        <v>0</v>
      </c>
      <c r="L231" s="313"/>
      <c r="M231" s="313"/>
      <c r="N231" s="313"/>
      <c r="O231" s="326"/>
      <c r="P231" s="333"/>
      <c r="Q231" s="313"/>
      <c r="R231" s="314"/>
      <c r="S231" s="16" t="s">
        <v>84</v>
      </c>
      <c r="T231" s="8">
        <v>26</v>
      </c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3"/>
      <c r="AH231" s="326"/>
      <c r="AI231" s="440"/>
      <c r="AJ231" s="313"/>
      <c r="AK231" s="314"/>
      <c r="AL231" s="16" t="s">
        <v>84</v>
      </c>
    </row>
    <row r="232" spans="1:38" s="21" customFormat="1" ht="12.75" customHeight="1" x14ac:dyDescent="0.2">
      <c r="A232" s="8">
        <v>27</v>
      </c>
      <c r="B232" s="313"/>
      <c r="C232" s="313"/>
      <c r="D232" s="313"/>
      <c r="E232" s="313"/>
      <c r="F232" s="314"/>
      <c r="G232" s="439"/>
      <c r="H232" s="440"/>
      <c r="I232" s="441"/>
      <c r="J232" s="329">
        <f t="shared" si="26"/>
        <v>0</v>
      </c>
      <c r="K232" s="331">
        <f t="shared" si="27"/>
        <v>0</v>
      </c>
      <c r="L232" s="313"/>
      <c r="M232" s="313"/>
      <c r="N232" s="313"/>
      <c r="O232" s="326"/>
      <c r="P232" s="333"/>
      <c r="Q232" s="313"/>
      <c r="R232" s="314"/>
      <c r="S232" s="16" t="s">
        <v>85</v>
      </c>
      <c r="T232" s="8">
        <v>27</v>
      </c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3"/>
      <c r="AH232" s="326"/>
      <c r="AI232" s="440"/>
      <c r="AJ232" s="313"/>
      <c r="AK232" s="314"/>
      <c r="AL232" s="16" t="s">
        <v>85</v>
      </c>
    </row>
    <row r="233" spans="1:38" s="21" customFormat="1" ht="12.75" customHeight="1" x14ac:dyDescent="0.2">
      <c r="A233" s="8">
        <v>28</v>
      </c>
      <c r="B233" s="313"/>
      <c r="C233" s="313"/>
      <c r="D233" s="313"/>
      <c r="E233" s="313"/>
      <c r="F233" s="314"/>
      <c r="G233" s="439"/>
      <c r="H233" s="440"/>
      <c r="I233" s="441"/>
      <c r="J233" s="329">
        <f t="shared" si="26"/>
        <v>0</v>
      </c>
      <c r="K233" s="331">
        <f t="shared" si="27"/>
        <v>0</v>
      </c>
      <c r="L233" s="313"/>
      <c r="M233" s="313"/>
      <c r="N233" s="313"/>
      <c r="O233" s="326"/>
      <c r="P233" s="333"/>
      <c r="Q233" s="313"/>
      <c r="R233" s="314"/>
      <c r="S233" s="16" t="s">
        <v>86</v>
      </c>
      <c r="T233" s="8">
        <v>28</v>
      </c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26"/>
      <c r="AI233" s="440"/>
      <c r="AJ233" s="313"/>
      <c r="AK233" s="314"/>
      <c r="AL233" s="16" t="s">
        <v>86</v>
      </c>
    </row>
    <row r="234" spans="1:38" s="21" customFormat="1" ht="12.75" customHeight="1" x14ac:dyDescent="0.2">
      <c r="A234" s="8">
        <v>29</v>
      </c>
      <c r="B234" s="313"/>
      <c r="C234" s="313"/>
      <c r="D234" s="313"/>
      <c r="E234" s="313"/>
      <c r="F234" s="314"/>
      <c r="G234" s="439"/>
      <c r="H234" s="440"/>
      <c r="I234" s="441"/>
      <c r="J234" s="329">
        <f t="shared" si="26"/>
        <v>0</v>
      </c>
      <c r="K234" s="331">
        <f t="shared" si="27"/>
        <v>0</v>
      </c>
      <c r="L234" s="313"/>
      <c r="M234" s="313"/>
      <c r="N234" s="313"/>
      <c r="O234" s="326"/>
      <c r="P234" s="333"/>
      <c r="Q234" s="313"/>
      <c r="R234" s="314"/>
      <c r="S234" s="16" t="s">
        <v>87</v>
      </c>
      <c r="T234" s="8">
        <v>29</v>
      </c>
      <c r="U234" s="313"/>
      <c r="V234" s="313"/>
      <c r="W234" s="313"/>
      <c r="X234" s="334"/>
      <c r="Y234" s="313"/>
      <c r="Z234" s="313"/>
      <c r="AA234" s="313"/>
      <c r="AB234" s="313"/>
      <c r="AC234" s="313"/>
      <c r="AD234" s="313"/>
      <c r="AE234" s="313"/>
      <c r="AF234" s="313"/>
      <c r="AG234" s="313"/>
      <c r="AH234" s="326"/>
      <c r="AI234" s="440"/>
      <c r="AJ234" s="313"/>
      <c r="AK234" s="314"/>
      <c r="AL234" s="16" t="s">
        <v>87</v>
      </c>
    </row>
    <row r="235" spans="1:38" s="21" customFormat="1" ht="12.75" customHeight="1" x14ac:dyDescent="0.2">
      <c r="A235" s="8">
        <v>30</v>
      </c>
      <c r="B235" s="313"/>
      <c r="C235" s="313"/>
      <c r="D235" s="313"/>
      <c r="E235" s="313"/>
      <c r="F235" s="314"/>
      <c r="G235" s="445"/>
      <c r="H235" s="440"/>
      <c r="I235" s="441"/>
      <c r="J235" s="329">
        <f t="shared" si="26"/>
        <v>0</v>
      </c>
      <c r="K235" s="331">
        <f t="shared" si="27"/>
        <v>0</v>
      </c>
      <c r="L235" s="313"/>
      <c r="M235" s="313"/>
      <c r="N235" s="313"/>
      <c r="O235" s="326"/>
      <c r="P235" s="333"/>
      <c r="Q235" s="313"/>
      <c r="R235" s="314"/>
      <c r="S235" s="16" t="s">
        <v>88</v>
      </c>
      <c r="T235" s="8">
        <v>30</v>
      </c>
      <c r="U235" s="313"/>
      <c r="V235" s="313"/>
      <c r="W235" s="313"/>
      <c r="X235" s="313"/>
      <c r="Y235" s="313"/>
      <c r="Z235" s="313"/>
      <c r="AA235" s="313"/>
      <c r="AB235" s="313"/>
      <c r="AC235" s="313"/>
      <c r="AD235" s="313"/>
      <c r="AE235" s="313"/>
      <c r="AF235" s="313"/>
      <c r="AG235" s="313"/>
      <c r="AH235" s="326"/>
      <c r="AI235" s="440"/>
      <c r="AJ235" s="313"/>
      <c r="AK235" s="314"/>
      <c r="AL235" s="16" t="s">
        <v>88</v>
      </c>
    </row>
    <row r="236" spans="1:38" s="21" customFormat="1" ht="12.75" customHeight="1" x14ac:dyDescent="0.2">
      <c r="A236" s="19">
        <v>31</v>
      </c>
      <c r="B236" s="317"/>
      <c r="C236" s="317"/>
      <c r="D236" s="317"/>
      <c r="E236" s="317"/>
      <c r="F236" s="318"/>
      <c r="G236" s="446"/>
      <c r="H236" s="447"/>
      <c r="I236" s="448"/>
      <c r="J236" s="335">
        <f t="shared" si="26"/>
        <v>0</v>
      </c>
      <c r="K236" s="336">
        <f t="shared" si="27"/>
        <v>0</v>
      </c>
      <c r="L236" s="317"/>
      <c r="M236" s="317"/>
      <c r="N236" s="317"/>
      <c r="O236" s="328"/>
      <c r="P236" s="337"/>
      <c r="Q236" s="317"/>
      <c r="R236" s="318"/>
      <c r="S236" s="20" t="s">
        <v>89</v>
      </c>
      <c r="T236" s="19">
        <v>31</v>
      </c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  <c r="AH236" s="328"/>
      <c r="AI236" s="447"/>
      <c r="AJ236" s="317"/>
      <c r="AK236" s="318"/>
      <c r="AL236" s="20" t="s">
        <v>89</v>
      </c>
    </row>
    <row r="237" spans="1:38" s="21" customFormat="1" ht="12.75" customHeight="1" thickBot="1" x14ac:dyDescent="0.25">
      <c r="A237" s="375"/>
      <c r="B237" s="376">
        <f>SUM(B205:B236)</f>
        <v>0</v>
      </c>
      <c r="C237" s="376">
        <f>SUM(C205:C236)</f>
        <v>0</v>
      </c>
      <c r="D237" s="376">
        <f>SUM(D205:D236)</f>
        <v>0</v>
      </c>
      <c r="E237" s="377">
        <f>SUM(E205:E236)</f>
        <v>0</v>
      </c>
      <c r="F237" s="378">
        <f>SUM(F205:F236)</f>
        <v>0</v>
      </c>
      <c r="G237" s="379"/>
      <c r="H237" s="380" t="s">
        <v>90</v>
      </c>
      <c r="I237" s="381">
        <f>COUNTA(I205:I236)</f>
        <v>0</v>
      </c>
      <c r="J237" s="376">
        <f t="shared" ref="J237:R237" si="28">SUM(J205:J236)</f>
        <v>0</v>
      </c>
      <c r="K237" s="376">
        <f t="shared" si="28"/>
        <v>0</v>
      </c>
      <c r="L237" s="376">
        <f t="shared" si="28"/>
        <v>0</v>
      </c>
      <c r="M237" s="376">
        <f t="shared" si="28"/>
        <v>0</v>
      </c>
      <c r="N237" s="376">
        <f t="shared" si="28"/>
        <v>0</v>
      </c>
      <c r="O237" s="382">
        <f t="shared" si="28"/>
        <v>0</v>
      </c>
      <c r="P237" s="377">
        <f t="shared" si="28"/>
        <v>0</v>
      </c>
      <c r="Q237" s="376">
        <f t="shared" si="28"/>
        <v>0</v>
      </c>
      <c r="R237" s="383">
        <f t="shared" si="28"/>
        <v>0</v>
      </c>
      <c r="S237" s="384"/>
      <c r="T237" s="375"/>
      <c r="U237" s="376">
        <f t="shared" ref="U237:AH237" si="29">SUM(U205:U236)</f>
        <v>0</v>
      </c>
      <c r="V237" s="376">
        <f t="shared" si="29"/>
        <v>0</v>
      </c>
      <c r="W237" s="376">
        <f t="shared" si="29"/>
        <v>0</v>
      </c>
      <c r="X237" s="376">
        <f t="shared" si="29"/>
        <v>0</v>
      </c>
      <c r="Y237" s="376">
        <f t="shared" si="29"/>
        <v>0</v>
      </c>
      <c r="Z237" s="376">
        <f t="shared" si="29"/>
        <v>0</v>
      </c>
      <c r="AA237" s="376">
        <f t="shared" si="29"/>
        <v>0</v>
      </c>
      <c r="AB237" s="376">
        <f t="shared" si="29"/>
        <v>0</v>
      </c>
      <c r="AC237" s="376">
        <f t="shared" si="29"/>
        <v>0</v>
      </c>
      <c r="AD237" s="376">
        <f t="shared" si="29"/>
        <v>0</v>
      </c>
      <c r="AE237" s="376">
        <f t="shared" si="29"/>
        <v>0</v>
      </c>
      <c r="AF237" s="376">
        <f t="shared" si="29"/>
        <v>0</v>
      </c>
      <c r="AG237" s="376">
        <f t="shared" si="29"/>
        <v>0</v>
      </c>
      <c r="AH237" s="378">
        <f t="shared" si="29"/>
        <v>0</v>
      </c>
      <c r="AI237" s="385"/>
      <c r="AJ237" s="376">
        <f>SUM(AJ205:AJ236)</f>
        <v>0</v>
      </c>
      <c r="AK237" s="383">
        <f>SUM(AK205:AK236)</f>
        <v>0</v>
      </c>
      <c r="AL237" s="384"/>
    </row>
    <row r="238" spans="1:38" ht="12.75" customHeight="1" thickTop="1" x14ac:dyDescent="0.2">
      <c r="A238" s="46"/>
      <c r="B238" s="167"/>
      <c r="C238" s="167"/>
      <c r="D238" s="167"/>
      <c r="E238" s="167"/>
      <c r="F238" s="167"/>
      <c r="G238" s="373"/>
      <c r="H238" s="167"/>
      <c r="I238" s="374"/>
      <c r="J238" s="167"/>
      <c r="K238" s="167"/>
      <c r="L238" s="167"/>
      <c r="M238" s="167"/>
      <c r="N238" s="167"/>
      <c r="O238" s="167"/>
      <c r="P238" s="167"/>
      <c r="Q238" s="167"/>
      <c r="R238" s="167"/>
      <c r="S238" s="46"/>
      <c r="T238" s="46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46"/>
    </row>
    <row r="239" spans="1:38" ht="12.75" customHeight="1" x14ac:dyDescent="0.2">
      <c r="A239" s="46"/>
      <c r="B239" s="167"/>
      <c r="C239" s="167"/>
      <c r="D239" s="167"/>
      <c r="E239" s="167"/>
      <c r="F239" s="167"/>
      <c r="G239" s="373"/>
      <c r="H239" s="167"/>
      <c r="I239" s="374"/>
      <c r="J239" s="167"/>
      <c r="K239" s="167"/>
      <c r="L239" s="167"/>
      <c r="M239" s="167"/>
      <c r="N239" s="167"/>
      <c r="O239" s="167"/>
      <c r="P239" s="167"/>
      <c r="Q239" s="167"/>
      <c r="R239" s="167"/>
      <c r="S239" s="46"/>
      <c r="T239" s="46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46"/>
    </row>
    <row r="240" spans="1:38" ht="12.75" customHeight="1" x14ac:dyDescent="0.2">
      <c r="A240" s="21"/>
      <c r="B240" s="21"/>
      <c r="C240" s="21"/>
      <c r="D240" s="21"/>
      <c r="E240" s="21"/>
      <c r="F240" s="21"/>
      <c r="G240" s="483" t="str">
        <f>MARCH!G194</f>
        <v>UNITED STEELWORKERS - LOCAL UNION</v>
      </c>
      <c r="H240" s="483"/>
      <c r="I240" s="483"/>
      <c r="J240" s="1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36"/>
      <c r="V240" s="36"/>
      <c r="W240" s="36"/>
      <c r="X240" s="36"/>
      <c r="Y240" s="36"/>
      <c r="Z240" s="36"/>
      <c r="AA240" s="37" t="str">
        <f>$AA$10</f>
        <v>FINANCIAL SECRETARY'S CASH BOOK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21"/>
    </row>
    <row r="241" spans="1:38" s="162" customFormat="1" ht="12.75" customHeight="1" x14ac:dyDescent="0.2">
      <c r="A241" s="152"/>
      <c r="B241" s="150" t="str">
        <f>$B$11</f>
        <v>Month</v>
      </c>
      <c r="C241" s="76" t="str">
        <f>$C$11</f>
        <v>APRIL</v>
      </c>
      <c r="D241" s="150" t="str">
        <f>$D$11</f>
        <v>Year</v>
      </c>
      <c r="E241" s="29">
        <f>$E$11</f>
        <v>0</v>
      </c>
      <c r="F241" s="152"/>
      <c r="G241" s="159"/>
      <c r="H241" s="152"/>
      <c r="I241" s="160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0"/>
      <c r="AJ241" s="161" t="str">
        <f>$C$11</f>
        <v>APRIL</v>
      </c>
      <c r="AK241" s="29">
        <f>$E$11</f>
        <v>0</v>
      </c>
      <c r="AL241" s="152"/>
    </row>
    <row r="242" spans="1:38" s="162" customFormat="1" ht="12.75" customHeight="1" x14ac:dyDescent="0.2">
      <c r="A242" s="152"/>
      <c r="B242" s="150" t="str">
        <f>$B$12</f>
        <v>Page No.</v>
      </c>
      <c r="C242" s="388">
        <f>C196+1</f>
        <v>6</v>
      </c>
      <c r="D242" s="152"/>
      <c r="E242" s="152"/>
      <c r="F242" s="152"/>
      <c r="G242" s="159"/>
      <c r="H242" s="152"/>
      <c r="I242" s="160" t="s">
        <v>53</v>
      </c>
      <c r="J242" s="152"/>
      <c r="K242" s="152"/>
      <c r="L242" s="160"/>
      <c r="M242" s="152"/>
      <c r="N242" s="152"/>
      <c r="O242" s="152"/>
      <c r="P242" s="150"/>
      <c r="Q242" s="152"/>
      <c r="R242" s="150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63" t="s">
        <v>54</v>
      </c>
      <c r="AC242" s="152"/>
      <c r="AD242" s="152"/>
      <c r="AE242" s="152"/>
      <c r="AF242" s="152"/>
      <c r="AG242" s="152"/>
      <c r="AH242" s="152"/>
      <c r="AI242" s="150" t="str">
        <f>$B$12</f>
        <v>Page No.</v>
      </c>
      <c r="AJ242" s="388">
        <f>C242</f>
        <v>6</v>
      </c>
      <c r="AK242" s="164"/>
      <c r="AL242" s="165"/>
    </row>
    <row r="243" spans="1:38" ht="12.75" customHeight="1" x14ac:dyDescent="0.2">
      <c r="A243" s="3"/>
      <c r="B243" s="3"/>
      <c r="C243" s="3"/>
      <c r="D243" s="3"/>
      <c r="E243" s="3"/>
      <c r="F243" s="3"/>
      <c r="G243" s="137"/>
      <c r="H243" s="3"/>
      <c r="I243" s="5"/>
      <c r="J243" s="3"/>
      <c r="K243" s="3"/>
      <c r="L243" s="2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1"/>
      <c r="AF243" s="3"/>
      <c r="AG243" s="3"/>
      <c r="AH243" s="3"/>
      <c r="AI243" s="3"/>
      <c r="AJ243" s="3"/>
      <c r="AK243" s="3" t="s">
        <v>244</v>
      </c>
      <c r="AL243" s="3"/>
    </row>
    <row r="244" spans="1:38" ht="12.75" customHeight="1" x14ac:dyDescent="0.2">
      <c r="A244" s="26"/>
      <c r="B244" s="26"/>
      <c r="C244" s="26"/>
      <c r="D244" s="26"/>
      <c r="E244" s="26"/>
      <c r="F244" s="26"/>
      <c r="G244" s="138"/>
      <c r="H244" s="26"/>
      <c r="I244" s="27"/>
      <c r="J244" s="26"/>
      <c r="K244" s="26"/>
      <c r="L244" s="27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</row>
    <row r="245" spans="1:38" customFormat="1" ht="12.75" customHeight="1" x14ac:dyDescent="0.2">
      <c r="A245" s="1"/>
      <c r="B245" s="3"/>
      <c r="C245" s="3" t="s">
        <v>55</v>
      </c>
      <c r="D245" s="3"/>
      <c r="E245" s="13"/>
      <c r="F245" s="1"/>
      <c r="G245" s="139"/>
      <c r="H245" s="2" t="s">
        <v>56</v>
      </c>
      <c r="I245" s="104"/>
      <c r="J245" s="499" t="s">
        <v>270</v>
      </c>
      <c r="K245" s="485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4"/>
      <c r="AJ245" s="3"/>
      <c r="AK245" s="1"/>
      <c r="AL245" s="3"/>
    </row>
    <row r="246" spans="1:38" customFormat="1" ht="12.75" customHeight="1" x14ac:dyDescent="0.2">
      <c r="A246" s="1"/>
      <c r="B246" s="3"/>
      <c r="C246" s="3"/>
      <c r="D246" s="3"/>
      <c r="E246" s="13"/>
      <c r="F246" s="1"/>
      <c r="G246" s="139"/>
      <c r="H246" s="14"/>
      <c r="I246" s="105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4"/>
      <c r="AJ246" s="3"/>
      <c r="AK246" s="1"/>
      <c r="AL246" s="3"/>
    </row>
    <row r="247" spans="1:38" customFormat="1" ht="12.75" customHeight="1" thickBot="1" x14ac:dyDescent="0.25">
      <c r="A247" s="174"/>
      <c r="B247" s="175">
        <v>1</v>
      </c>
      <c r="C247" s="175">
        <v>2</v>
      </c>
      <c r="D247" s="175">
        <v>3</v>
      </c>
      <c r="E247" s="176">
        <v>4</v>
      </c>
      <c r="F247" s="177">
        <v>5</v>
      </c>
      <c r="G247" s="178"/>
      <c r="H247" s="177">
        <v>7</v>
      </c>
      <c r="I247" s="179">
        <v>8</v>
      </c>
      <c r="J247" s="175">
        <v>9</v>
      </c>
      <c r="K247" s="177">
        <v>10</v>
      </c>
      <c r="L247" s="175">
        <v>11</v>
      </c>
      <c r="M247" s="175" t="s">
        <v>1</v>
      </c>
      <c r="N247" s="175">
        <v>12</v>
      </c>
      <c r="O247" s="175">
        <v>13</v>
      </c>
      <c r="P247" s="175">
        <v>14</v>
      </c>
      <c r="Q247" s="175">
        <v>15</v>
      </c>
      <c r="R247" s="177" t="s">
        <v>2</v>
      </c>
      <c r="S247" s="180"/>
      <c r="T247" s="174"/>
      <c r="U247" s="175">
        <v>16</v>
      </c>
      <c r="V247" s="175">
        <v>17</v>
      </c>
      <c r="W247" s="175">
        <v>18</v>
      </c>
      <c r="X247" s="175">
        <v>19</v>
      </c>
      <c r="Y247" s="175">
        <v>20</v>
      </c>
      <c r="Z247" s="175" t="s">
        <v>3</v>
      </c>
      <c r="AA247" s="175">
        <v>21</v>
      </c>
      <c r="AB247" s="175">
        <v>22</v>
      </c>
      <c r="AC247" s="175">
        <v>23</v>
      </c>
      <c r="AD247" s="175">
        <v>24</v>
      </c>
      <c r="AE247" s="175">
        <v>25</v>
      </c>
      <c r="AF247" s="175">
        <v>26</v>
      </c>
      <c r="AG247" s="175">
        <v>27</v>
      </c>
      <c r="AH247" s="175">
        <v>28</v>
      </c>
      <c r="AI247" s="181">
        <v>29</v>
      </c>
      <c r="AJ247" s="175">
        <v>30</v>
      </c>
      <c r="AK247" s="177">
        <v>31</v>
      </c>
      <c r="AL247" s="180"/>
    </row>
    <row r="248" spans="1:38" s="4" customFormat="1" ht="12.75" customHeight="1" thickTop="1" x14ac:dyDescent="0.2">
      <c r="A248" s="1"/>
      <c r="B248" s="92" t="s">
        <v>4</v>
      </c>
      <c r="C248" s="106"/>
      <c r="D248" s="92" t="s">
        <v>5</v>
      </c>
      <c r="E248" s="92" t="s">
        <v>6</v>
      </c>
      <c r="F248" s="91" t="s">
        <v>7</v>
      </c>
      <c r="G248" s="140"/>
      <c r="H248" s="91"/>
      <c r="I248" s="108"/>
      <c r="J248" s="92"/>
      <c r="K248" s="91"/>
      <c r="L248" s="92"/>
      <c r="M248" s="92"/>
      <c r="N248" s="92" t="s">
        <v>491</v>
      </c>
      <c r="O248" s="109" t="s">
        <v>494</v>
      </c>
      <c r="P248" s="173"/>
      <c r="Q248" s="112" t="s">
        <v>278</v>
      </c>
      <c r="R248" s="170" t="s">
        <v>279</v>
      </c>
      <c r="S248" s="111"/>
      <c r="T248" s="70"/>
      <c r="U248" s="480" t="s">
        <v>271</v>
      </c>
      <c r="V248" s="481"/>
      <c r="W248" s="481"/>
      <c r="X248" s="481"/>
      <c r="Y248" s="482"/>
      <c r="Z248" s="92" t="s">
        <v>10</v>
      </c>
      <c r="AA248" s="92" t="s">
        <v>11</v>
      </c>
      <c r="AB248" s="92" t="s">
        <v>210</v>
      </c>
      <c r="AC248" s="92" t="s">
        <v>12</v>
      </c>
      <c r="AD248" s="92" t="s">
        <v>13</v>
      </c>
      <c r="AE248" s="92" t="s">
        <v>14</v>
      </c>
      <c r="AF248" s="92"/>
      <c r="AG248" s="92"/>
      <c r="AH248" s="109"/>
      <c r="AI248" s="110"/>
      <c r="AJ248" s="92" t="s">
        <v>15</v>
      </c>
      <c r="AK248" s="91" t="s">
        <v>7</v>
      </c>
      <c r="AL248" s="3"/>
    </row>
    <row r="249" spans="1:38" s="4" customFormat="1" ht="12.75" customHeight="1" x14ac:dyDescent="0.2">
      <c r="A249" s="1"/>
      <c r="B249" s="92" t="s">
        <v>8</v>
      </c>
      <c r="C249" s="92" t="s">
        <v>16</v>
      </c>
      <c r="D249" s="92" t="s">
        <v>17</v>
      </c>
      <c r="E249" s="92" t="s">
        <v>8</v>
      </c>
      <c r="F249" s="91" t="s">
        <v>18</v>
      </c>
      <c r="G249" s="140" t="s">
        <v>19</v>
      </c>
      <c r="H249" s="91" t="s">
        <v>20</v>
      </c>
      <c r="I249" s="108" t="s">
        <v>246</v>
      </c>
      <c r="J249" s="92" t="s">
        <v>21</v>
      </c>
      <c r="K249" s="91" t="s">
        <v>22</v>
      </c>
      <c r="L249" s="112" t="s">
        <v>240</v>
      </c>
      <c r="M249" s="112" t="s">
        <v>241</v>
      </c>
      <c r="N249" s="112" t="s">
        <v>492</v>
      </c>
      <c r="O249" s="109" t="s">
        <v>493</v>
      </c>
      <c r="P249" s="168" t="s">
        <v>23</v>
      </c>
      <c r="Q249" s="112" t="s">
        <v>8</v>
      </c>
      <c r="R249" s="170" t="s">
        <v>8</v>
      </c>
      <c r="S249" s="111"/>
      <c r="T249" s="70"/>
      <c r="U249" s="92" t="s">
        <v>25</v>
      </c>
      <c r="V249" s="92" t="s">
        <v>26</v>
      </c>
      <c r="W249" s="92" t="s">
        <v>27</v>
      </c>
      <c r="X249" s="92" t="s">
        <v>28</v>
      </c>
      <c r="Y249" s="92" t="s">
        <v>136</v>
      </c>
      <c r="Z249" s="92" t="s">
        <v>267</v>
      </c>
      <c r="AA249" s="92" t="s">
        <v>137</v>
      </c>
      <c r="AB249" s="92" t="s">
        <v>209</v>
      </c>
      <c r="AC249" s="92" t="s">
        <v>30</v>
      </c>
      <c r="AD249" s="92" t="s">
        <v>140</v>
      </c>
      <c r="AE249" s="92" t="s">
        <v>31</v>
      </c>
      <c r="AF249" s="92" t="s">
        <v>32</v>
      </c>
      <c r="AG249" s="92" t="s">
        <v>211</v>
      </c>
      <c r="AH249" s="109" t="s">
        <v>16</v>
      </c>
      <c r="AI249" s="107" t="s">
        <v>34</v>
      </c>
      <c r="AJ249" s="92" t="s">
        <v>35</v>
      </c>
      <c r="AK249" s="91" t="s">
        <v>18</v>
      </c>
      <c r="AL249" s="3"/>
    </row>
    <row r="250" spans="1:38" s="4" customFormat="1" ht="12.75" customHeight="1" thickBot="1" x14ac:dyDescent="0.25">
      <c r="A250" s="6"/>
      <c r="B250" s="93" t="s">
        <v>36</v>
      </c>
      <c r="C250" s="93" t="s">
        <v>37</v>
      </c>
      <c r="D250" s="93" t="s">
        <v>38</v>
      </c>
      <c r="E250" s="93" t="s">
        <v>39</v>
      </c>
      <c r="F250" s="113" t="s">
        <v>40</v>
      </c>
      <c r="G250" s="141"/>
      <c r="H250" s="113"/>
      <c r="I250" s="114" t="s">
        <v>41</v>
      </c>
      <c r="J250" s="93"/>
      <c r="K250" s="113"/>
      <c r="L250" s="115"/>
      <c r="M250" s="115"/>
      <c r="N250" s="115" t="s">
        <v>243</v>
      </c>
      <c r="O250" s="116" t="s">
        <v>243</v>
      </c>
      <c r="P250" s="169"/>
      <c r="Q250" s="171" t="s">
        <v>24</v>
      </c>
      <c r="R250" s="172" t="s">
        <v>24</v>
      </c>
      <c r="S250" s="118"/>
      <c r="T250" s="81"/>
      <c r="U250" s="93" t="s">
        <v>42</v>
      </c>
      <c r="V250" s="93" t="s">
        <v>43</v>
      </c>
      <c r="W250" s="93"/>
      <c r="X250" s="93" t="s">
        <v>44</v>
      </c>
      <c r="Y250" s="93" t="s">
        <v>30</v>
      </c>
      <c r="Z250" s="93" t="s">
        <v>30</v>
      </c>
      <c r="AA250" s="93" t="s">
        <v>138</v>
      </c>
      <c r="AB250" s="93" t="s">
        <v>15</v>
      </c>
      <c r="AC250" s="93" t="s">
        <v>139</v>
      </c>
      <c r="AD250" s="93" t="s">
        <v>141</v>
      </c>
      <c r="AE250" s="93" t="s">
        <v>47</v>
      </c>
      <c r="AF250" s="93" t="s">
        <v>48</v>
      </c>
      <c r="AG250" s="93" t="s">
        <v>15</v>
      </c>
      <c r="AH250" s="116" t="s">
        <v>30</v>
      </c>
      <c r="AI250" s="117"/>
      <c r="AJ250" s="93" t="s">
        <v>49</v>
      </c>
      <c r="AK250" s="113" t="s">
        <v>189</v>
      </c>
      <c r="AL250" s="7"/>
    </row>
    <row r="251" spans="1:38" s="21" customFormat="1" ht="12.75" customHeight="1" thickTop="1" x14ac:dyDescent="0.2">
      <c r="A251" s="8"/>
      <c r="B251" s="329">
        <f>B237</f>
        <v>0</v>
      </c>
      <c r="C251" s="329">
        <f>C237</f>
        <v>0</v>
      </c>
      <c r="D251" s="329">
        <f>D237</f>
        <v>0</v>
      </c>
      <c r="E251" s="329">
        <f>E237</f>
        <v>0</v>
      </c>
      <c r="F251" s="331">
        <f>F237</f>
        <v>0</v>
      </c>
      <c r="G251" s="142" t="str">
        <f>G7</f>
        <v>APRIL</v>
      </c>
      <c r="H251" s="34" t="s">
        <v>58</v>
      </c>
      <c r="I251" s="35"/>
      <c r="J251" s="339">
        <f t="shared" ref="J251:R251" si="30">J237</f>
        <v>0</v>
      </c>
      <c r="K251" s="331">
        <f t="shared" si="30"/>
        <v>0</v>
      </c>
      <c r="L251" s="329">
        <f t="shared" si="30"/>
        <v>0</v>
      </c>
      <c r="M251" s="329">
        <f t="shared" si="30"/>
        <v>0</v>
      </c>
      <c r="N251" s="329">
        <f t="shared" si="30"/>
        <v>0</v>
      </c>
      <c r="O251" s="330">
        <f t="shared" si="30"/>
        <v>0</v>
      </c>
      <c r="P251" s="332">
        <f t="shared" si="30"/>
        <v>0</v>
      </c>
      <c r="Q251" s="329">
        <f t="shared" si="30"/>
        <v>0</v>
      </c>
      <c r="R251" s="331">
        <f t="shared" si="30"/>
        <v>0</v>
      </c>
      <c r="S251" s="9"/>
      <c r="T251" s="8"/>
      <c r="U251" s="329">
        <f t="shared" ref="U251:AH251" si="31">U237</f>
        <v>0</v>
      </c>
      <c r="V251" s="329">
        <f t="shared" si="31"/>
        <v>0</v>
      </c>
      <c r="W251" s="329">
        <f t="shared" si="31"/>
        <v>0</v>
      </c>
      <c r="X251" s="329">
        <f t="shared" si="31"/>
        <v>0</v>
      </c>
      <c r="Y251" s="329">
        <f t="shared" si="31"/>
        <v>0</v>
      </c>
      <c r="Z251" s="329">
        <f t="shared" si="31"/>
        <v>0</v>
      </c>
      <c r="AA251" s="329">
        <f t="shared" si="31"/>
        <v>0</v>
      </c>
      <c r="AB251" s="329">
        <f t="shared" si="31"/>
        <v>0</v>
      </c>
      <c r="AC251" s="329">
        <f t="shared" si="31"/>
        <v>0</v>
      </c>
      <c r="AD251" s="329">
        <f t="shared" si="31"/>
        <v>0</v>
      </c>
      <c r="AE251" s="329">
        <f t="shared" si="31"/>
        <v>0</v>
      </c>
      <c r="AF251" s="329">
        <f t="shared" si="31"/>
        <v>0</v>
      </c>
      <c r="AG251" s="329">
        <f t="shared" si="31"/>
        <v>0</v>
      </c>
      <c r="AH251" s="330">
        <f t="shared" si="31"/>
        <v>0</v>
      </c>
      <c r="AI251" s="338"/>
      <c r="AJ251" s="329">
        <f>AJ237</f>
        <v>0</v>
      </c>
      <c r="AK251" s="331">
        <f>AK237</f>
        <v>0</v>
      </c>
      <c r="AL251" s="9"/>
    </row>
    <row r="252" spans="1:38" s="21" customFormat="1" ht="12.75" customHeight="1" x14ac:dyDescent="0.2">
      <c r="A252" s="8">
        <v>1</v>
      </c>
      <c r="B252" s="313"/>
      <c r="C252" s="313"/>
      <c r="D252" s="313"/>
      <c r="E252" s="313"/>
      <c r="F252" s="314"/>
      <c r="G252" s="439"/>
      <c r="H252" s="440"/>
      <c r="I252" s="441"/>
      <c r="J252" s="329">
        <f t="shared" ref="J252:J282" si="32">SUM(B252:F252)</f>
        <v>0</v>
      </c>
      <c r="K252" s="331">
        <f t="shared" ref="K252:K282" si="33">SUM(U252:AK252)-SUM(L252:R252)</f>
        <v>0</v>
      </c>
      <c r="L252" s="313"/>
      <c r="M252" s="313"/>
      <c r="N252" s="313"/>
      <c r="O252" s="326"/>
      <c r="P252" s="333"/>
      <c r="Q252" s="313"/>
      <c r="R252" s="314"/>
      <c r="S252" s="16" t="s">
        <v>59</v>
      </c>
      <c r="T252" s="8">
        <v>1</v>
      </c>
      <c r="U252" s="313"/>
      <c r="V252" s="313"/>
      <c r="W252" s="313"/>
      <c r="X252" s="313"/>
      <c r="Y252" s="313"/>
      <c r="Z252" s="313"/>
      <c r="AA252" s="313"/>
      <c r="AB252" s="313"/>
      <c r="AC252" s="313"/>
      <c r="AD252" s="313"/>
      <c r="AE252" s="313"/>
      <c r="AF252" s="313"/>
      <c r="AG252" s="313"/>
      <c r="AH252" s="326"/>
      <c r="AI252" s="440"/>
      <c r="AJ252" s="313"/>
      <c r="AK252" s="314"/>
      <c r="AL252" s="16" t="s">
        <v>59</v>
      </c>
    </row>
    <row r="253" spans="1:38" s="21" customFormat="1" ht="12.75" customHeight="1" x14ac:dyDescent="0.2">
      <c r="A253" s="8">
        <v>2</v>
      </c>
      <c r="B253" s="313"/>
      <c r="C253" s="313"/>
      <c r="D253" s="313"/>
      <c r="E253" s="313"/>
      <c r="F253" s="314"/>
      <c r="G253" s="439"/>
      <c r="H253" s="440"/>
      <c r="I253" s="441"/>
      <c r="J253" s="329">
        <f t="shared" si="32"/>
        <v>0</v>
      </c>
      <c r="K253" s="331">
        <f t="shared" si="33"/>
        <v>0</v>
      </c>
      <c r="L253" s="313"/>
      <c r="M253" s="313"/>
      <c r="N253" s="313"/>
      <c r="O253" s="326"/>
      <c r="P253" s="333"/>
      <c r="Q253" s="313"/>
      <c r="R253" s="314"/>
      <c r="S253" s="16" t="s">
        <v>60</v>
      </c>
      <c r="T253" s="8">
        <v>2</v>
      </c>
      <c r="U253" s="313"/>
      <c r="V253" s="313"/>
      <c r="W253" s="313"/>
      <c r="X253" s="313"/>
      <c r="Y253" s="313"/>
      <c r="Z253" s="313"/>
      <c r="AA253" s="313"/>
      <c r="AB253" s="313"/>
      <c r="AC253" s="313"/>
      <c r="AD253" s="313"/>
      <c r="AE253" s="313"/>
      <c r="AF253" s="313"/>
      <c r="AG253" s="313"/>
      <c r="AH253" s="326"/>
      <c r="AI253" s="440"/>
      <c r="AJ253" s="313"/>
      <c r="AK253" s="314"/>
      <c r="AL253" s="16" t="s">
        <v>60</v>
      </c>
    </row>
    <row r="254" spans="1:38" s="21" customFormat="1" ht="12.75" customHeight="1" x14ac:dyDescent="0.2">
      <c r="A254" s="8">
        <v>3</v>
      </c>
      <c r="B254" s="313"/>
      <c r="C254" s="313"/>
      <c r="D254" s="313"/>
      <c r="E254" s="313"/>
      <c r="F254" s="314"/>
      <c r="G254" s="439"/>
      <c r="H254" s="440"/>
      <c r="I254" s="441"/>
      <c r="J254" s="329">
        <f t="shared" si="32"/>
        <v>0</v>
      </c>
      <c r="K254" s="331">
        <f t="shared" si="33"/>
        <v>0</v>
      </c>
      <c r="L254" s="313"/>
      <c r="M254" s="313"/>
      <c r="N254" s="313"/>
      <c r="O254" s="326"/>
      <c r="P254" s="333"/>
      <c r="Q254" s="313"/>
      <c r="R254" s="314"/>
      <c r="S254" s="16" t="s">
        <v>61</v>
      </c>
      <c r="T254" s="8">
        <v>3</v>
      </c>
      <c r="U254" s="313"/>
      <c r="V254" s="313"/>
      <c r="W254" s="313"/>
      <c r="X254" s="313"/>
      <c r="Y254" s="313"/>
      <c r="Z254" s="313"/>
      <c r="AA254" s="313"/>
      <c r="AB254" s="313"/>
      <c r="AC254" s="313"/>
      <c r="AD254" s="313"/>
      <c r="AE254" s="313"/>
      <c r="AF254" s="313"/>
      <c r="AG254" s="313"/>
      <c r="AH254" s="326"/>
      <c r="AI254" s="440"/>
      <c r="AJ254" s="313"/>
      <c r="AK254" s="314"/>
      <c r="AL254" s="16" t="s">
        <v>61</v>
      </c>
    </row>
    <row r="255" spans="1:38" s="21" customFormat="1" ht="12.75" customHeight="1" x14ac:dyDescent="0.2">
      <c r="A255" s="8">
        <v>4</v>
      </c>
      <c r="B255" s="313"/>
      <c r="C255" s="313"/>
      <c r="D255" s="313"/>
      <c r="E255" s="313"/>
      <c r="F255" s="314"/>
      <c r="G255" s="439"/>
      <c r="H255" s="440"/>
      <c r="I255" s="441"/>
      <c r="J255" s="329">
        <f t="shared" si="32"/>
        <v>0</v>
      </c>
      <c r="K255" s="331">
        <f t="shared" si="33"/>
        <v>0</v>
      </c>
      <c r="L255" s="313"/>
      <c r="M255" s="313"/>
      <c r="N255" s="313"/>
      <c r="O255" s="326"/>
      <c r="P255" s="333"/>
      <c r="Q255" s="313"/>
      <c r="R255" s="314"/>
      <c r="S255" s="16" t="s">
        <v>62</v>
      </c>
      <c r="T255" s="8">
        <v>4</v>
      </c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3"/>
      <c r="AH255" s="326"/>
      <c r="AI255" s="440"/>
      <c r="AJ255" s="313"/>
      <c r="AK255" s="314"/>
      <c r="AL255" s="16" t="s">
        <v>62</v>
      </c>
    </row>
    <row r="256" spans="1:38" s="21" customFormat="1" ht="12.75" customHeight="1" x14ac:dyDescent="0.2">
      <c r="A256" s="8">
        <v>5</v>
      </c>
      <c r="B256" s="313"/>
      <c r="C256" s="313"/>
      <c r="D256" s="313"/>
      <c r="E256" s="313"/>
      <c r="F256" s="314"/>
      <c r="G256" s="442"/>
      <c r="H256" s="440"/>
      <c r="I256" s="441"/>
      <c r="J256" s="329">
        <f t="shared" si="32"/>
        <v>0</v>
      </c>
      <c r="K256" s="331">
        <f t="shared" si="33"/>
        <v>0</v>
      </c>
      <c r="L256" s="313"/>
      <c r="M256" s="313"/>
      <c r="N256" s="313"/>
      <c r="O256" s="326"/>
      <c r="P256" s="333"/>
      <c r="Q256" s="313"/>
      <c r="R256" s="314"/>
      <c r="S256" s="16" t="s">
        <v>63</v>
      </c>
      <c r="T256" s="8">
        <v>5</v>
      </c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3"/>
      <c r="AH256" s="326"/>
      <c r="AI256" s="440"/>
      <c r="AJ256" s="313"/>
      <c r="AK256" s="314"/>
      <c r="AL256" s="16" t="s">
        <v>63</v>
      </c>
    </row>
    <row r="257" spans="1:38" s="21" customFormat="1" ht="12.75" customHeight="1" x14ac:dyDescent="0.2">
      <c r="A257" s="17">
        <v>6</v>
      </c>
      <c r="B257" s="315"/>
      <c r="C257" s="315"/>
      <c r="D257" s="315"/>
      <c r="E257" s="315"/>
      <c r="F257" s="316"/>
      <c r="G257" s="439"/>
      <c r="H257" s="443"/>
      <c r="I257" s="444"/>
      <c r="J257" s="329">
        <f t="shared" si="32"/>
        <v>0</v>
      </c>
      <c r="K257" s="331">
        <f t="shared" si="33"/>
        <v>0</v>
      </c>
      <c r="L257" s="315"/>
      <c r="M257" s="315"/>
      <c r="N257" s="315"/>
      <c r="O257" s="327"/>
      <c r="P257" s="334"/>
      <c r="Q257" s="315"/>
      <c r="R257" s="316"/>
      <c r="S257" s="18" t="s">
        <v>64</v>
      </c>
      <c r="T257" s="17">
        <v>6</v>
      </c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27"/>
      <c r="AI257" s="443"/>
      <c r="AJ257" s="315"/>
      <c r="AK257" s="316"/>
      <c r="AL257" s="18" t="s">
        <v>64</v>
      </c>
    </row>
    <row r="258" spans="1:38" s="21" customFormat="1" ht="12.75" customHeight="1" x14ac:dyDescent="0.2">
      <c r="A258" s="8">
        <v>7</v>
      </c>
      <c r="B258" s="313"/>
      <c r="C258" s="313"/>
      <c r="D258" s="313"/>
      <c r="E258" s="313"/>
      <c r="F258" s="314"/>
      <c r="G258" s="439"/>
      <c r="H258" s="440"/>
      <c r="I258" s="441"/>
      <c r="J258" s="329">
        <f t="shared" si="32"/>
        <v>0</v>
      </c>
      <c r="K258" s="331">
        <f t="shared" si="33"/>
        <v>0</v>
      </c>
      <c r="L258" s="313"/>
      <c r="M258" s="313"/>
      <c r="N258" s="313"/>
      <c r="O258" s="326"/>
      <c r="P258" s="333"/>
      <c r="Q258" s="313"/>
      <c r="R258" s="314"/>
      <c r="S258" s="16" t="s">
        <v>65</v>
      </c>
      <c r="T258" s="8">
        <v>7</v>
      </c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3"/>
      <c r="AH258" s="326"/>
      <c r="AI258" s="440"/>
      <c r="AJ258" s="313"/>
      <c r="AK258" s="314"/>
      <c r="AL258" s="16" t="s">
        <v>65</v>
      </c>
    </row>
    <row r="259" spans="1:38" s="21" customFormat="1" ht="12.75" customHeight="1" x14ac:dyDescent="0.2">
      <c r="A259" s="8">
        <v>8</v>
      </c>
      <c r="B259" s="313"/>
      <c r="C259" s="313"/>
      <c r="D259" s="313"/>
      <c r="E259" s="313"/>
      <c r="F259" s="314"/>
      <c r="G259" s="439"/>
      <c r="H259" s="440"/>
      <c r="I259" s="441"/>
      <c r="J259" s="329">
        <f t="shared" si="32"/>
        <v>0</v>
      </c>
      <c r="K259" s="331">
        <f t="shared" si="33"/>
        <v>0</v>
      </c>
      <c r="L259" s="313"/>
      <c r="M259" s="313"/>
      <c r="N259" s="313"/>
      <c r="O259" s="326"/>
      <c r="P259" s="333"/>
      <c r="Q259" s="313"/>
      <c r="R259" s="314"/>
      <c r="S259" s="16" t="s">
        <v>66</v>
      </c>
      <c r="T259" s="8">
        <v>8</v>
      </c>
      <c r="U259" s="313"/>
      <c r="V259" s="313"/>
      <c r="W259" s="313"/>
      <c r="X259" s="313"/>
      <c r="Y259" s="313"/>
      <c r="Z259" s="313"/>
      <c r="AA259" s="313"/>
      <c r="AB259" s="313"/>
      <c r="AC259" s="313"/>
      <c r="AD259" s="313"/>
      <c r="AE259" s="313"/>
      <c r="AF259" s="313"/>
      <c r="AG259" s="313"/>
      <c r="AH259" s="326"/>
      <c r="AI259" s="440"/>
      <c r="AJ259" s="313"/>
      <c r="AK259" s="314"/>
      <c r="AL259" s="16" t="s">
        <v>66</v>
      </c>
    </row>
    <row r="260" spans="1:38" s="21" customFormat="1" ht="12.75" customHeight="1" x14ac:dyDescent="0.2">
      <c r="A260" s="8">
        <v>9</v>
      </c>
      <c r="B260" s="313"/>
      <c r="C260" s="313"/>
      <c r="D260" s="313"/>
      <c r="E260" s="313"/>
      <c r="F260" s="314"/>
      <c r="G260" s="439"/>
      <c r="H260" s="440"/>
      <c r="I260" s="441"/>
      <c r="J260" s="329">
        <f t="shared" si="32"/>
        <v>0</v>
      </c>
      <c r="K260" s="331">
        <f t="shared" si="33"/>
        <v>0</v>
      </c>
      <c r="L260" s="313"/>
      <c r="M260" s="313"/>
      <c r="N260" s="313"/>
      <c r="O260" s="326"/>
      <c r="P260" s="333"/>
      <c r="Q260" s="313"/>
      <c r="R260" s="314"/>
      <c r="S260" s="16" t="s">
        <v>67</v>
      </c>
      <c r="T260" s="8">
        <v>9</v>
      </c>
      <c r="U260" s="313"/>
      <c r="V260" s="313"/>
      <c r="W260" s="313"/>
      <c r="X260" s="313"/>
      <c r="Y260" s="313"/>
      <c r="Z260" s="313"/>
      <c r="AA260" s="313"/>
      <c r="AB260" s="313"/>
      <c r="AC260" s="313"/>
      <c r="AD260" s="313"/>
      <c r="AE260" s="313"/>
      <c r="AF260" s="313"/>
      <c r="AG260" s="313"/>
      <c r="AH260" s="326"/>
      <c r="AI260" s="440"/>
      <c r="AJ260" s="313"/>
      <c r="AK260" s="314"/>
      <c r="AL260" s="16" t="s">
        <v>67</v>
      </c>
    </row>
    <row r="261" spans="1:38" s="21" customFormat="1" ht="12.75" customHeight="1" x14ac:dyDescent="0.2">
      <c r="A261" s="8">
        <v>10</v>
      </c>
      <c r="B261" s="313"/>
      <c r="C261" s="313"/>
      <c r="D261" s="313"/>
      <c r="E261" s="313"/>
      <c r="F261" s="314"/>
      <c r="G261" s="439"/>
      <c r="H261" s="440"/>
      <c r="I261" s="441"/>
      <c r="J261" s="329">
        <f t="shared" si="32"/>
        <v>0</v>
      </c>
      <c r="K261" s="331">
        <f t="shared" si="33"/>
        <v>0</v>
      </c>
      <c r="L261" s="313"/>
      <c r="M261" s="313"/>
      <c r="N261" s="313"/>
      <c r="O261" s="326"/>
      <c r="P261" s="333"/>
      <c r="Q261" s="313"/>
      <c r="R261" s="314"/>
      <c r="S261" s="16" t="s">
        <v>68</v>
      </c>
      <c r="T261" s="8">
        <v>10</v>
      </c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26"/>
      <c r="AI261" s="440"/>
      <c r="AJ261" s="313"/>
      <c r="AK261" s="314"/>
      <c r="AL261" s="16" t="s">
        <v>68</v>
      </c>
    </row>
    <row r="262" spans="1:38" s="21" customFormat="1" ht="12.75" customHeight="1" x14ac:dyDescent="0.2">
      <c r="A262" s="8">
        <v>11</v>
      </c>
      <c r="B262" s="313"/>
      <c r="C262" s="313"/>
      <c r="D262" s="313"/>
      <c r="E262" s="313"/>
      <c r="F262" s="314"/>
      <c r="G262" s="439"/>
      <c r="H262" s="440"/>
      <c r="I262" s="441"/>
      <c r="J262" s="329">
        <f t="shared" si="32"/>
        <v>0</v>
      </c>
      <c r="K262" s="331">
        <f t="shared" si="33"/>
        <v>0</v>
      </c>
      <c r="L262" s="313"/>
      <c r="M262" s="313"/>
      <c r="N262" s="313"/>
      <c r="O262" s="326"/>
      <c r="P262" s="333"/>
      <c r="Q262" s="313"/>
      <c r="R262" s="314"/>
      <c r="S262" s="16" t="s">
        <v>69</v>
      </c>
      <c r="T262" s="8">
        <v>11</v>
      </c>
      <c r="U262" s="313"/>
      <c r="V262" s="313"/>
      <c r="W262" s="313"/>
      <c r="X262" s="313"/>
      <c r="Y262" s="313"/>
      <c r="Z262" s="313"/>
      <c r="AA262" s="313"/>
      <c r="AB262" s="313"/>
      <c r="AC262" s="313"/>
      <c r="AD262" s="313"/>
      <c r="AE262" s="313"/>
      <c r="AF262" s="313"/>
      <c r="AG262" s="313"/>
      <c r="AH262" s="326"/>
      <c r="AI262" s="440"/>
      <c r="AJ262" s="313"/>
      <c r="AK262" s="314"/>
      <c r="AL262" s="16" t="s">
        <v>69</v>
      </c>
    </row>
    <row r="263" spans="1:38" s="21" customFormat="1" ht="12.75" customHeight="1" x14ac:dyDescent="0.2">
      <c r="A263" s="8">
        <v>12</v>
      </c>
      <c r="B263" s="313"/>
      <c r="C263" s="313"/>
      <c r="D263" s="313"/>
      <c r="E263" s="313"/>
      <c r="F263" s="314"/>
      <c r="G263" s="439"/>
      <c r="H263" s="440"/>
      <c r="I263" s="441"/>
      <c r="J263" s="329">
        <f t="shared" si="32"/>
        <v>0</v>
      </c>
      <c r="K263" s="331">
        <f t="shared" si="33"/>
        <v>0</v>
      </c>
      <c r="L263" s="313"/>
      <c r="M263" s="313"/>
      <c r="N263" s="313"/>
      <c r="O263" s="326"/>
      <c r="P263" s="333"/>
      <c r="Q263" s="313"/>
      <c r="R263" s="314"/>
      <c r="S263" s="16" t="s">
        <v>70</v>
      </c>
      <c r="T263" s="8">
        <v>12</v>
      </c>
      <c r="U263" s="313"/>
      <c r="V263" s="313"/>
      <c r="W263" s="313"/>
      <c r="X263" s="313"/>
      <c r="Y263" s="313"/>
      <c r="Z263" s="313"/>
      <c r="AA263" s="313"/>
      <c r="AB263" s="313"/>
      <c r="AC263" s="313"/>
      <c r="AD263" s="313"/>
      <c r="AE263" s="313"/>
      <c r="AF263" s="313"/>
      <c r="AG263" s="313"/>
      <c r="AH263" s="326"/>
      <c r="AI263" s="440"/>
      <c r="AJ263" s="313"/>
      <c r="AK263" s="314"/>
      <c r="AL263" s="16" t="s">
        <v>70</v>
      </c>
    </row>
    <row r="264" spans="1:38" s="21" customFormat="1" ht="12.75" customHeight="1" x14ac:dyDescent="0.2">
      <c r="A264" s="8">
        <v>13</v>
      </c>
      <c r="B264" s="313"/>
      <c r="C264" s="313"/>
      <c r="D264" s="313"/>
      <c r="E264" s="313"/>
      <c r="F264" s="314"/>
      <c r="G264" s="439"/>
      <c r="H264" s="440"/>
      <c r="I264" s="441"/>
      <c r="J264" s="329">
        <f t="shared" si="32"/>
        <v>0</v>
      </c>
      <c r="K264" s="331">
        <f t="shared" si="33"/>
        <v>0</v>
      </c>
      <c r="L264" s="313"/>
      <c r="M264" s="313"/>
      <c r="N264" s="313"/>
      <c r="O264" s="326"/>
      <c r="P264" s="333"/>
      <c r="Q264" s="313"/>
      <c r="R264" s="314"/>
      <c r="S264" s="16" t="s">
        <v>71</v>
      </c>
      <c r="T264" s="8">
        <v>13</v>
      </c>
      <c r="U264" s="313"/>
      <c r="V264" s="313"/>
      <c r="W264" s="313"/>
      <c r="X264" s="313"/>
      <c r="Y264" s="313"/>
      <c r="Z264" s="313"/>
      <c r="AA264" s="313"/>
      <c r="AB264" s="313"/>
      <c r="AC264" s="313"/>
      <c r="AD264" s="313"/>
      <c r="AE264" s="313"/>
      <c r="AF264" s="313"/>
      <c r="AG264" s="313"/>
      <c r="AH264" s="326"/>
      <c r="AI264" s="440"/>
      <c r="AJ264" s="313"/>
      <c r="AK264" s="314"/>
      <c r="AL264" s="16" t="s">
        <v>71</v>
      </c>
    </row>
    <row r="265" spans="1:38" s="21" customFormat="1" ht="12.75" customHeight="1" x14ac:dyDescent="0.2">
      <c r="A265" s="8">
        <v>14</v>
      </c>
      <c r="B265" s="313"/>
      <c r="C265" s="313"/>
      <c r="D265" s="313"/>
      <c r="E265" s="313"/>
      <c r="F265" s="314"/>
      <c r="G265" s="439"/>
      <c r="H265" s="440"/>
      <c r="I265" s="441"/>
      <c r="J265" s="329">
        <f t="shared" si="32"/>
        <v>0</v>
      </c>
      <c r="K265" s="331">
        <f t="shared" si="33"/>
        <v>0</v>
      </c>
      <c r="L265" s="313"/>
      <c r="M265" s="313"/>
      <c r="N265" s="313"/>
      <c r="O265" s="326"/>
      <c r="P265" s="333"/>
      <c r="Q265" s="313"/>
      <c r="R265" s="314"/>
      <c r="S265" s="16" t="s">
        <v>72</v>
      </c>
      <c r="T265" s="8">
        <v>14</v>
      </c>
      <c r="U265" s="313"/>
      <c r="V265" s="313"/>
      <c r="W265" s="313"/>
      <c r="X265" s="313"/>
      <c r="Y265" s="313"/>
      <c r="Z265" s="313"/>
      <c r="AA265" s="313"/>
      <c r="AB265" s="313"/>
      <c r="AC265" s="313"/>
      <c r="AD265" s="313"/>
      <c r="AE265" s="313"/>
      <c r="AF265" s="313"/>
      <c r="AG265" s="313"/>
      <c r="AH265" s="326"/>
      <c r="AI265" s="440"/>
      <c r="AJ265" s="313"/>
      <c r="AK265" s="314"/>
      <c r="AL265" s="16" t="s">
        <v>72</v>
      </c>
    </row>
    <row r="266" spans="1:38" s="21" customFormat="1" ht="12.75" customHeight="1" x14ac:dyDescent="0.2">
      <c r="A266" s="8">
        <v>15</v>
      </c>
      <c r="B266" s="313"/>
      <c r="C266" s="313"/>
      <c r="D266" s="313"/>
      <c r="E266" s="313"/>
      <c r="F266" s="314"/>
      <c r="G266" s="439"/>
      <c r="H266" s="440"/>
      <c r="I266" s="441"/>
      <c r="J266" s="329">
        <f t="shared" si="32"/>
        <v>0</v>
      </c>
      <c r="K266" s="331">
        <f t="shared" si="33"/>
        <v>0</v>
      </c>
      <c r="L266" s="313"/>
      <c r="M266" s="313"/>
      <c r="N266" s="313"/>
      <c r="O266" s="326"/>
      <c r="P266" s="333"/>
      <c r="Q266" s="313"/>
      <c r="R266" s="314"/>
      <c r="S266" s="16" t="s">
        <v>73</v>
      </c>
      <c r="T266" s="8">
        <v>15</v>
      </c>
      <c r="U266" s="313"/>
      <c r="V266" s="313"/>
      <c r="W266" s="313"/>
      <c r="X266" s="313"/>
      <c r="Y266" s="313"/>
      <c r="Z266" s="313"/>
      <c r="AA266" s="313"/>
      <c r="AB266" s="313"/>
      <c r="AC266" s="313"/>
      <c r="AD266" s="313"/>
      <c r="AE266" s="313"/>
      <c r="AF266" s="313"/>
      <c r="AG266" s="313"/>
      <c r="AH266" s="326"/>
      <c r="AI266" s="440"/>
      <c r="AJ266" s="313"/>
      <c r="AK266" s="314"/>
      <c r="AL266" s="16" t="s">
        <v>73</v>
      </c>
    </row>
    <row r="267" spans="1:38" s="21" customFormat="1" ht="12.75" customHeight="1" x14ac:dyDescent="0.2">
      <c r="A267" s="8">
        <v>16</v>
      </c>
      <c r="B267" s="313"/>
      <c r="C267" s="313"/>
      <c r="D267" s="313"/>
      <c r="E267" s="313"/>
      <c r="F267" s="314"/>
      <c r="G267" s="439"/>
      <c r="H267" s="440"/>
      <c r="I267" s="441"/>
      <c r="J267" s="329">
        <f t="shared" si="32"/>
        <v>0</v>
      </c>
      <c r="K267" s="331">
        <f t="shared" si="33"/>
        <v>0</v>
      </c>
      <c r="L267" s="313"/>
      <c r="M267" s="313"/>
      <c r="N267" s="313"/>
      <c r="O267" s="326"/>
      <c r="P267" s="333"/>
      <c r="Q267" s="313"/>
      <c r="R267" s="314"/>
      <c r="S267" s="16" t="s">
        <v>74</v>
      </c>
      <c r="T267" s="8">
        <v>16</v>
      </c>
      <c r="U267" s="313"/>
      <c r="V267" s="313"/>
      <c r="W267" s="313"/>
      <c r="X267" s="313"/>
      <c r="Y267" s="313"/>
      <c r="Z267" s="313"/>
      <c r="AA267" s="313"/>
      <c r="AB267" s="313"/>
      <c r="AC267" s="313"/>
      <c r="AD267" s="313"/>
      <c r="AE267" s="313"/>
      <c r="AF267" s="313"/>
      <c r="AG267" s="313"/>
      <c r="AH267" s="326"/>
      <c r="AI267" s="440"/>
      <c r="AJ267" s="313"/>
      <c r="AK267" s="314"/>
      <c r="AL267" s="16" t="s">
        <v>74</v>
      </c>
    </row>
    <row r="268" spans="1:38" s="21" customFormat="1" ht="12.75" customHeight="1" x14ac:dyDescent="0.2">
      <c r="A268" s="8">
        <v>17</v>
      </c>
      <c r="B268" s="313"/>
      <c r="C268" s="313"/>
      <c r="D268" s="313"/>
      <c r="E268" s="313"/>
      <c r="F268" s="314"/>
      <c r="G268" s="439"/>
      <c r="H268" s="440"/>
      <c r="I268" s="441"/>
      <c r="J268" s="329">
        <f t="shared" si="32"/>
        <v>0</v>
      </c>
      <c r="K268" s="331">
        <f t="shared" si="33"/>
        <v>0</v>
      </c>
      <c r="L268" s="313"/>
      <c r="M268" s="313"/>
      <c r="N268" s="313"/>
      <c r="O268" s="326"/>
      <c r="P268" s="333"/>
      <c r="Q268" s="313"/>
      <c r="R268" s="314"/>
      <c r="S268" s="16" t="s">
        <v>75</v>
      </c>
      <c r="T268" s="8">
        <v>17</v>
      </c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3"/>
      <c r="AH268" s="326"/>
      <c r="AI268" s="440"/>
      <c r="AJ268" s="313"/>
      <c r="AK268" s="314"/>
      <c r="AL268" s="16" t="s">
        <v>75</v>
      </c>
    </row>
    <row r="269" spans="1:38" s="21" customFormat="1" ht="12.75" customHeight="1" x14ac:dyDescent="0.2">
      <c r="A269" s="8">
        <v>18</v>
      </c>
      <c r="B269" s="313"/>
      <c r="C269" s="313"/>
      <c r="D269" s="313"/>
      <c r="E269" s="313"/>
      <c r="F269" s="314"/>
      <c r="G269" s="439"/>
      <c r="H269" s="440"/>
      <c r="I269" s="441"/>
      <c r="J269" s="329">
        <f t="shared" si="32"/>
        <v>0</v>
      </c>
      <c r="K269" s="331">
        <f t="shared" si="33"/>
        <v>0</v>
      </c>
      <c r="L269" s="313"/>
      <c r="M269" s="313"/>
      <c r="N269" s="313"/>
      <c r="O269" s="326"/>
      <c r="P269" s="333"/>
      <c r="Q269" s="313"/>
      <c r="R269" s="314"/>
      <c r="S269" s="16" t="s">
        <v>76</v>
      </c>
      <c r="T269" s="8">
        <v>18</v>
      </c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3"/>
      <c r="AH269" s="326"/>
      <c r="AI269" s="440"/>
      <c r="AJ269" s="313"/>
      <c r="AK269" s="314"/>
      <c r="AL269" s="16" t="s">
        <v>76</v>
      </c>
    </row>
    <row r="270" spans="1:38" s="21" customFormat="1" ht="12.75" customHeight="1" x14ac:dyDescent="0.2">
      <c r="A270" s="8">
        <v>19</v>
      </c>
      <c r="B270" s="313"/>
      <c r="C270" s="313"/>
      <c r="D270" s="313"/>
      <c r="E270" s="313"/>
      <c r="F270" s="314"/>
      <c r="G270" s="439"/>
      <c r="H270" s="440"/>
      <c r="I270" s="441"/>
      <c r="J270" s="329">
        <f t="shared" si="32"/>
        <v>0</v>
      </c>
      <c r="K270" s="331">
        <f t="shared" si="33"/>
        <v>0</v>
      </c>
      <c r="L270" s="313"/>
      <c r="M270" s="313"/>
      <c r="N270" s="313"/>
      <c r="O270" s="326"/>
      <c r="P270" s="333"/>
      <c r="Q270" s="313"/>
      <c r="R270" s="314"/>
      <c r="S270" s="16" t="s">
        <v>77</v>
      </c>
      <c r="T270" s="8">
        <v>19</v>
      </c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3"/>
      <c r="AH270" s="326"/>
      <c r="AI270" s="440"/>
      <c r="AJ270" s="313"/>
      <c r="AK270" s="314"/>
      <c r="AL270" s="16" t="s">
        <v>77</v>
      </c>
    </row>
    <row r="271" spans="1:38" s="21" customFormat="1" ht="12.75" customHeight="1" x14ac:dyDescent="0.2">
      <c r="A271" s="8">
        <v>20</v>
      </c>
      <c r="B271" s="313"/>
      <c r="C271" s="313"/>
      <c r="D271" s="313"/>
      <c r="E271" s="313"/>
      <c r="F271" s="314"/>
      <c r="G271" s="439"/>
      <c r="H271" s="440"/>
      <c r="I271" s="441"/>
      <c r="J271" s="329">
        <f t="shared" si="32"/>
        <v>0</v>
      </c>
      <c r="K271" s="331">
        <f t="shared" si="33"/>
        <v>0</v>
      </c>
      <c r="L271" s="313"/>
      <c r="M271" s="313"/>
      <c r="N271" s="313"/>
      <c r="O271" s="326"/>
      <c r="P271" s="333"/>
      <c r="Q271" s="313"/>
      <c r="R271" s="314"/>
      <c r="S271" s="16" t="s">
        <v>78</v>
      </c>
      <c r="T271" s="8">
        <v>20</v>
      </c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3"/>
      <c r="AH271" s="326"/>
      <c r="AI271" s="440"/>
      <c r="AJ271" s="313"/>
      <c r="AK271" s="314"/>
      <c r="AL271" s="16" t="s">
        <v>78</v>
      </c>
    </row>
    <row r="272" spans="1:38" s="21" customFormat="1" ht="12.75" customHeight="1" x14ac:dyDescent="0.2">
      <c r="A272" s="8">
        <v>21</v>
      </c>
      <c r="B272" s="313"/>
      <c r="C272" s="313"/>
      <c r="D272" s="313"/>
      <c r="E272" s="313"/>
      <c r="F272" s="314"/>
      <c r="G272" s="439"/>
      <c r="H272" s="440"/>
      <c r="I272" s="441"/>
      <c r="J272" s="329">
        <f t="shared" si="32"/>
        <v>0</v>
      </c>
      <c r="K272" s="331">
        <f t="shared" si="33"/>
        <v>0</v>
      </c>
      <c r="L272" s="313"/>
      <c r="M272" s="313"/>
      <c r="N272" s="313"/>
      <c r="O272" s="326"/>
      <c r="P272" s="333"/>
      <c r="Q272" s="313"/>
      <c r="R272" s="314"/>
      <c r="S272" s="16" t="s">
        <v>79</v>
      </c>
      <c r="T272" s="8">
        <v>21</v>
      </c>
      <c r="U272" s="313"/>
      <c r="V272" s="313"/>
      <c r="W272" s="313"/>
      <c r="X272" s="313"/>
      <c r="Y272" s="313"/>
      <c r="Z272" s="313"/>
      <c r="AA272" s="313"/>
      <c r="AB272" s="313"/>
      <c r="AC272" s="313"/>
      <c r="AD272" s="313"/>
      <c r="AE272" s="313"/>
      <c r="AF272" s="313"/>
      <c r="AG272" s="313"/>
      <c r="AH272" s="326"/>
      <c r="AI272" s="440"/>
      <c r="AJ272" s="313"/>
      <c r="AK272" s="314"/>
      <c r="AL272" s="16" t="s">
        <v>79</v>
      </c>
    </row>
    <row r="273" spans="1:38" s="21" customFormat="1" ht="12.75" customHeight="1" x14ac:dyDescent="0.2">
      <c r="A273" s="8">
        <v>22</v>
      </c>
      <c r="B273" s="313"/>
      <c r="C273" s="313"/>
      <c r="D273" s="313"/>
      <c r="E273" s="313"/>
      <c r="F273" s="314"/>
      <c r="G273" s="439"/>
      <c r="H273" s="440"/>
      <c r="I273" s="441"/>
      <c r="J273" s="329">
        <f t="shared" si="32"/>
        <v>0</v>
      </c>
      <c r="K273" s="331">
        <f t="shared" si="33"/>
        <v>0</v>
      </c>
      <c r="L273" s="313"/>
      <c r="M273" s="313"/>
      <c r="N273" s="313"/>
      <c r="O273" s="326"/>
      <c r="P273" s="333"/>
      <c r="Q273" s="313"/>
      <c r="R273" s="314"/>
      <c r="S273" s="16" t="s">
        <v>80</v>
      </c>
      <c r="T273" s="8">
        <v>22</v>
      </c>
      <c r="U273" s="313"/>
      <c r="V273" s="313"/>
      <c r="W273" s="313"/>
      <c r="X273" s="313"/>
      <c r="Y273" s="313"/>
      <c r="Z273" s="313"/>
      <c r="AA273" s="313"/>
      <c r="AB273" s="313"/>
      <c r="AC273" s="313"/>
      <c r="AD273" s="313"/>
      <c r="AE273" s="313"/>
      <c r="AF273" s="313"/>
      <c r="AG273" s="313"/>
      <c r="AH273" s="326"/>
      <c r="AI273" s="440"/>
      <c r="AJ273" s="313"/>
      <c r="AK273" s="314"/>
      <c r="AL273" s="16" t="s">
        <v>80</v>
      </c>
    </row>
    <row r="274" spans="1:38" s="21" customFormat="1" ht="12.75" customHeight="1" x14ac:dyDescent="0.2">
      <c r="A274" s="8">
        <v>23</v>
      </c>
      <c r="B274" s="313"/>
      <c r="C274" s="313"/>
      <c r="D274" s="313"/>
      <c r="E274" s="313"/>
      <c r="F274" s="314"/>
      <c r="G274" s="439"/>
      <c r="H274" s="440"/>
      <c r="I274" s="441"/>
      <c r="J274" s="329">
        <f t="shared" si="32"/>
        <v>0</v>
      </c>
      <c r="K274" s="331">
        <f t="shared" si="33"/>
        <v>0</v>
      </c>
      <c r="L274" s="313"/>
      <c r="M274" s="313"/>
      <c r="N274" s="313"/>
      <c r="O274" s="326"/>
      <c r="P274" s="333"/>
      <c r="Q274" s="313"/>
      <c r="R274" s="314"/>
      <c r="S274" s="16" t="s">
        <v>81</v>
      </c>
      <c r="T274" s="8">
        <v>23</v>
      </c>
      <c r="U274" s="313"/>
      <c r="V274" s="313"/>
      <c r="W274" s="313"/>
      <c r="X274" s="313"/>
      <c r="Y274" s="313"/>
      <c r="Z274" s="313"/>
      <c r="AA274" s="313"/>
      <c r="AB274" s="313"/>
      <c r="AC274" s="313"/>
      <c r="AD274" s="313"/>
      <c r="AE274" s="313"/>
      <c r="AF274" s="313"/>
      <c r="AG274" s="313"/>
      <c r="AH274" s="326"/>
      <c r="AI274" s="440"/>
      <c r="AJ274" s="313"/>
      <c r="AK274" s="314"/>
      <c r="AL274" s="16" t="s">
        <v>81</v>
      </c>
    </row>
    <row r="275" spans="1:38" s="21" customFormat="1" ht="12.75" customHeight="1" x14ac:dyDescent="0.2">
      <c r="A275" s="8">
        <v>24</v>
      </c>
      <c r="B275" s="313"/>
      <c r="C275" s="313"/>
      <c r="D275" s="313"/>
      <c r="E275" s="313"/>
      <c r="F275" s="314"/>
      <c r="G275" s="439"/>
      <c r="H275" s="440"/>
      <c r="I275" s="441"/>
      <c r="J275" s="329">
        <f t="shared" si="32"/>
        <v>0</v>
      </c>
      <c r="K275" s="331">
        <f t="shared" si="33"/>
        <v>0</v>
      </c>
      <c r="L275" s="313"/>
      <c r="M275" s="313"/>
      <c r="N275" s="313"/>
      <c r="O275" s="326"/>
      <c r="P275" s="333"/>
      <c r="Q275" s="313"/>
      <c r="R275" s="314"/>
      <c r="S275" s="16" t="s">
        <v>82</v>
      </c>
      <c r="T275" s="8">
        <v>24</v>
      </c>
      <c r="U275" s="313"/>
      <c r="V275" s="313"/>
      <c r="W275" s="313"/>
      <c r="X275" s="313"/>
      <c r="Y275" s="313"/>
      <c r="Z275" s="313"/>
      <c r="AA275" s="313"/>
      <c r="AB275" s="313"/>
      <c r="AC275" s="313"/>
      <c r="AD275" s="313"/>
      <c r="AE275" s="313"/>
      <c r="AF275" s="313"/>
      <c r="AG275" s="313"/>
      <c r="AH275" s="326"/>
      <c r="AI275" s="440"/>
      <c r="AJ275" s="313"/>
      <c r="AK275" s="314"/>
      <c r="AL275" s="16" t="s">
        <v>82</v>
      </c>
    </row>
    <row r="276" spans="1:38" s="21" customFormat="1" ht="12.75" customHeight="1" x14ac:dyDescent="0.2">
      <c r="A276" s="8">
        <v>25</v>
      </c>
      <c r="B276" s="313"/>
      <c r="C276" s="313"/>
      <c r="D276" s="313"/>
      <c r="E276" s="313"/>
      <c r="F276" s="314"/>
      <c r="G276" s="439"/>
      <c r="H276" s="440"/>
      <c r="I276" s="441"/>
      <c r="J276" s="329">
        <f t="shared" si="32"/>
        <v>0</v>
      </c>
      <c r="K276" s="331">
        <f t="shared" si="33"/>
        <v>0</v>
      </c>
      <c r="L276" s="313"/>
      <c r="M276" s="313"/>
      <c r="N276" s="313"/>
      <c r="O276" s="326"/>
      <c r="P276" s="333"/>
      <c r="Q276" s="313"/>
      <c r="R276" s="314"/>
      <c r="S276" s="16" t="s">
        <v>83</v>
      </c>
      <c r="T276" s="8">
        <v>25</v>
      </c>
      <c r="U276" s="313"/>
      <c r="V276" s="313"/>
      <c r="W276" s="313"/>
      <c r="X276" s="313"/>
      <c r="Y276" s="313"/>
      <c r="Z276" s="313"/>
      <c r="AA276" s="313"/>
      <c r="AB276" s="313"/>
      <c r="AC276" s="313"/>
      <c r="AD276" s="313"/>
      <c r="AE276" s="313"/>
      <c r="AF276" s="313"/>
      <c r="AG276" s="313"/>
      <c r="AH276" s="326"/>
      <c r="AI276" s="440"/>
      <c r="AJ276" s="313"/>
      <c r="AK276" s="314"/>
      <c r="AL276" s="16" t="s">
        <v>83</v>
      </c>
    </row>
    <row r="277" spans="1:38" s="21" customFormat="1" ht="12.75" customHeight="1" x14ac:dyDescent="0.2">
      <c r="A277" s="8">
        <v>26</v>
      </c>
      <c r="B277" s="313"/>
      <c r="C277" s="313"/>
      <c r="D277" s="313"/>
      <c r="E277" s="313"/>
      <c r="F277" s="314"/>
      <c r="G277" s="439"/>
      <c r="H277" s="440"/>
      <c r="I277" s="441"/>
      <c r="J277" s="329">
        <f t="shared" si="32"/>
        <v>0</v>
      </c>
      <c r="K277" s="331">
        <f t="shared" si="33"/>
        <v>0</v>
      </c>
      <c r="L277" s="313"/>
      <c r="M277" s="313"/>
      <c r="N277" s="313"/>
      <c r="O277" s="326"/>
      <c r="P277" s="333"/>
      <c r="Q277" s="313"/>
      <c r="R277" s="314"/>
      <c r="S277" s="16" t="s">
        <v>84</v>
      </c>
      <c r="T277" s="8">
        <v>26</v>
      </c>
      <c r="U277" s="313"/>
      <c r="V277" s="313"/>
      <c r="W277" s="313"/>
      <c r="X277" s="313"/>
      <c r="Y277" s="313"/>
      <c r="Z277" s="313"/>
      <c r="AA277" s="313"/>
      <c r="AB277" s="313"/>
      <c r="AC277" s="313"/>
      <c r="AD277" s="313"/>
      <c r="AE277" s="313"/>
      <c r="AF277" s="313"/>
      <c r="AG277" s="313"/>
      <c r="AH277" s="326"/>
      <c r="AI277" s="440"/>
      <c r="AJ277" s="313"/>
      <c r="AK277" s="314"/>
      <c r="AL277" s="16" t="s">
        <v>84</v>
      </c>
    </row>
    <row r="278" spans="1:38" s="21" customFormat="1" ht="12.75" customHeight="1" x14ac:dyDescent="0.2">
      <c r="A278" s="8">
        <v>27</v>
      </c>
      <c r="B278" s="313"/>
      <c r="C278" s="313"/>
      <c r="D278" s="313"/>
      <c r="E278" s="313"/>
      <c r="F278" s="314"/>
      <c r="G278" s="439"/>
      <c r="H278" s="440"/>
      <c r="I278" s="441"/>
      <c r="J278" s="329">
        <f t="shared" si="32"/>
        <v>0</v>
      </c>
      <c r="K278" s="331">
        <f t="shared" si="33"/>
        <v>0</v>
      </c>
      <c r="L278" s="313"/>
      <c r="M278" s="313"/>
      <c r="N278" s="313"/>
      <c r="O278" s="326"/>
      <c r="P278" s="333"/>
      <c r="Q278" s="313"/>
      <c r="R278" s="314"/>
      <c r="S278" s="16" t="s">
        <v>85</v>
      </c>
      <c r="T278" s="8">
        <v>27</v>
      </c>
      <c r="U278" s="313"/>
      <c r="V278" s="313"/>
      <c r="W278" s="313"/>
      <c r="X278" s="313"/>
      <c r="Y278" s="313"/>
      <c r="Z278" s="313"/>
      <c r="AA278" s="313"/>
      <c r="AB278" s="313"/>
      <c r="AC278" s="313"/>
      <c r="AD278" s="313"/>
      <c r="AE278" s="313"/>
      <c r="AF278" s="313"/>
      <c r="AG278" s="313"/>
      <c r="AH278" s="326"/>
      <c r="AI278" s="440"/>
      <c r="AJ278" s="313"/>
      <c r="AK278" s="314"/>
      <c r="AL278" s="16" t="s">
        <v>85</v>
      </c>
    </row>
    <row r="279" spans="1:38" s="21" customFormat="1" ht="12.75" customHeight="1" x14ac:dyDescent="0.2">
      <c r="A279" s="8">
        <v>28</v>
      </c>
      <c r="B279" s="313"/>
      <c r="C279" s="313"/>
      <c r="D279" s="313"/>
      <c r="E279" s="313"/>
      <c r="F279" s="314"/>
      <c r="G279" s="439"/>
      <c r="H279" s="440"/>
      <c r="I279" s="441"/>
      <c r="J279" s="329">
        <f t="shared" si="32"/>
        <v>0</v>
      </c>
      <c r="K279" s="331">
        <f t="shared" si="33"/>
        <v>0</v>
      </c>
      <c r="L279" s="313"/>
      <c r="M279" s="313"/>
      <c r="N279" s="313"/>
      <c r="O279" s="326"/>
      <c r="P279" s="333"/>
      <c r="Q279" s="313"/>
      <c r="R279" s="314"/>
      <c r="S279" s="16" t="s">
        <v>86</v>
      </c>
      <c r="T279" s="8">
        <v>28</v>
      </c>
      <c r="U279" s="313"/>
      <c r="V279" s="313"/>
      <c r="W279" s="313"/>
      <c r="X279" s="313"/>
      <c r="Y279" s="313"/>
      <c r="Z279" s="313"/>
      <c r="AA279" s="313"/>
      <c r="AB279" s="313"/>
      <c r="AC279" s="313"/>
      <c r="AD279" s="313"/>
      <c r="AE279" s="313"/>
      <c r="AF279" s="313"/>
      <c r="AG279" s="313"/>
      <c r="AH279" s="326"/>
      <c r="AI279" s="440"/>
      <c r="AJ279" s="313"/>
      <c r="AK279" s="314"/>
      <c r="AL279" s="16" t="s">
        <v>86</v>
      </c>
    </row>
    <row r="280" spans="1:38" s="21" customFormat="1" ht="12.75" customHeight="1" x14ac:dyDescent="0.2">
      <c r="A280" s="8">
        <v>29</v>
      </c>
      <c r="B280" s="313"/>
      <c r="C280" s="313"/>
      <c r="D280" s="313"/>
      <c r="E280" s="313"/>
      <c r="F280" s="314"/>
      <c r="G280" s="439"/>
      <c r="H280" s="440"/>
      <c r="I280" s="441"/>
      <c r="J280" s="329">
        <f t="shared" si="32"/>
        <v>0</v>
      </c>
      <c r="K280" s="331">
        <f t="shared" si="33"/>
        <v>0</v>
      </c>
      <c r="L280" s="313"/>
      <c r="M280" s="313"/>
      <c r="N280" s="313"/>
      <c r="O280" s="326"/>
      <c r="P280" s="333"/>
      <c r="Q280" s="313"/>
      <c r="R280" s="314"/>
      <c r="S280" s="16" t="s">
        <v>87</v>
      </c>
      <c r="T280" s="8">
        <v>29</v>
      </c>
      <c r="U280" s="313"/>
      <c r="V280" s="313"/>
      <c r="W280" s="313"/>
      <c r="X280" s="334"/>
      <c r="Y280" s="313"/>
      <c r="Z280" s="313"/>
      <c r="AA280" s="313"/>
      <c r="AB280" s="313"/>
      <c r="AC280" s="313"/>
      <c r="AD280" s="313"/>
      <c r="AE280" s="313"/>
      <c r="AF280" s="313"/>
      <c r="AG280" s="313"/>
      <c r="AH280" s="326"/>
      <c r="AI280" s="440"/>
      <c r="AJ280" s="313"/>
      <c r="AK280" s="314"/>
      <c r="AL280" s="16" t="s">
        <v>87</v>
      </c>
    </row>
    <row r="281" spans="1:38" s="21" customFormat="1" ht="12.75" customHeight="1" x14ac:dyDescent="0.2">
      <c r="A281" s="8">
        <v>30</v>
      </c>
      <c r="B281" s="313"/>
      <c r="C281" s="313"/>
      <c r="D281" s="313"/>
      <c r="E281" s="313"/>
      <c r="F281" s="314"/>
      <c r="G281" s="445"/>
      <c r="H281" s="440"/>
      <c r="I281" s="441"/>
      <c r="J281" s="329">
        <f t="shared" si="32"/>
        <v>0</v>
      </c>
      <c r="K281" s="331">
        <f t="shared" si="33"/>
        <v>0</v>
      </c>
      <c r="L281" s="313"/>
      <c r="M281" s="313"/>
      <c r="N281" s="313"/>
      <c r="O281" s="326"/>
      <c r="P281" s="333"/>
      <c r="Q281" s="313"/>
      <c r="R281" s="314"/>
      <c r="S281" s="16" t="s">
        <v>88</v>
      </c>
      <c r="T281" s="8">
        <v>30</v>
      </c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26"/>
      <c r="AI281" s="440"/>
      <c r="AJ281" s="313"/>
      <c r="AK281" s="314"/>
      <c r="AL281" s="16" t="s">
        <v>88</v>
      </c>
    </row>
    <row r="282" spans="1:38" s="21" customFormat="1" ht="12.75" customHeight="1" x14ac:dyDescent="0.2">
      <c r="A282" s="19">
        <v>31</v>
      </c>
      <c r="B282" s="317"/>
      <c r="C282" s="317"/>
      <c r="D282" s="317"/>
      <c r="E282" s="317"/>
      <c r="F282" s="318"/>
      <c r="G282" s="446"/>
      <c r="H282" s="447"/>
      <c r="I282" s="448"/>
      <c r="J282" s="335">
        <f t="shared" si="32"/>
        <v>0</v>
      </c>
      <c r="K282" s="336">
        <f t="shared" si="33"/>
        <v>0</v>
      </c>
      <c r="L282" s="317"/>
      <c r="M282" s="317"/>
      <c r="N282" s="317"/>
      <c r="O282" s="328"/>
      <c r="P282" s="337"/>
      <c r="Q282" s="317"/>
      <c r="R282" s="318"/>
      <c r="S282" s="20" t="s">
        <v>89</v>
      </c>
      <c r="T282" s="19">
        <v>31</v>
      </c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28"/>
      <c r="AI282" s="447"/>
      <c r="AJ282" s="317"/>
      <c r="AK282" s="318"/>
      <c r="AL282" s="20" t="s">
        <v>89</v>
      </c>
    </row>
    <row r="283" spans="1:38" s="21" customFormat="1" ht="12.75" customHeight="1" thickBot="1" x14ac:dyDescent="0.25">
      <c r="A283" s="375"/>
      <c r="B283" s="376">
        <f>SUM(B251:B282)</f>
        <v>0</v>
      </c>
      <c r="C283" s="376">
        <f>SUM(C251:C282)</f>
        <v>0</v>
      </c>
      <c r="D283" s="376">
        <f>SUM(D251:D282)</f>
        <v>0</v>
      </c>
      <c r="E283" s="377">
        <f>SUM(E251:E282)</f>
        <v>0</v>
      </c>
      <c r="F283" s="378">
        <f>SUM(F251:F282)</f>
        <v>0</v>
      </c>
      <c r="G283" s="379"/>
      <c r="H283" s="380" t="s">
        <v>90</v>
      </c>
      <c r="I283" s="381">
        <f>COUNTA(I252:I282)</f>
        <v>0</v>
      </c>
      <c r="J283" s="376">
        <f t="shared" ref="J283:R283" si="34">SUM(J251:J282)</f>
        <v>0</v>
      </c>
      <c r="K283" s="376">
        <f t="shared" si="34"/>
        <v>0</v>
      </c>
      <c r="L283" s="376">
        <f t="shared" si="34"/>
        <v>0</v>
      </c>
      <c r="M283" s="376">
        <f t="shared" si="34"/>
        <v>0</v>
      </c>
      <c r="N283" s="376">
        <f t="shared" si="34"/>
        <v>0</v>
      </c>
      <c r="O283" s="382">
        <f t="shared" si="34"/>
        <v>0</v>
      </c>
      <c r="P283" s="377">
        <f t="shared" si="34"/>
        <v>0</v>
      </c>
      <c r="Q283" s="376">
        <f t="shared" si="34"/>
        <v>0</v>
      </c>
      <c r="R283" s="383">
        <f t="shared" si="34"/>
        <v>0</v>
      </c>
      <c r="S283" s="384"/>
      <c r="T283" s="375"/>
      <c r="U283" s="376">
        <f t="shared" ref="U283:AH283" si="35">SUM(U251:U282)</f>
        <v>0</v>
      </c>
      <c r="V283" s="376">
        <f t="shared" si="35"/>
        <v>0</v>
      </c>
      <c r="W283" s="376">
        <f t="shared" si="35"/>
        <v>0</v>
      </c>
      <c r="X283" s="376">
        <f t="shared" si="35"/>
        <v>0</v>
      </c>
      <c r="Y283" s="376">
        <f t="shared" si="35"/>
        <v>0</v>
      </c>
      <c r="Z283" s="376">
        <f t="shared" si="35"/>
        <v>0</v>
      </c>
      <c r="AA283" s="376">
        <f t="shared" si="35"/>
        <v>0</v>
      </c>
      <c r="AB283" s="376">
        <f t="shared" si="35"/>
        <v>0</v>
      </c>
      <c r="AC283" s="376">
        <f t="shared" si="35"/>
        <v>0</v>
      </c>
      <c r="AD283" s="376">
        <f t="shared" si="35"/>
        <v>0</v>
      </c>
      <c r="AE283" s="376">
        <f t="shared" si="35"/>
        <v>0</v>
      </c>
      <c r="AF283" s="376">
        <f t="shared" si="35"/>
        <v>0</v>
      </c>
      <c r="AG283" s="376">
        <f t="shared" si="35"/>
        <v>0</v>
      </c>
      <c r="AH283" s="378">
        <f t="shared" si="35"/>
        <v>0</v>
      </c>
      <c r="AI283" s="385"/>
      <c r="AJ283" s="376">
        <f>SUM(AJ251:AJ282)</f>
        <v>0</v>
      </c>
      <c r="AK283" s="383">
        <f>SUM(AK251:AK282)</f>
        <v>0</v>
      </c>
      <c r="AL283" s="384"/>
    </row>
    <row r="284" spans="1:38" ht="12.75" customHeight="1" thickTop="1" x14ac:dyDescent="0.2">
      <c r="A284" s="46"/>
      <c r="B284" s="167"/>
      <c r="C284" s="167"/>
      <c r="D284" s="167"/>
      <c r="E284" s="167"/>
      <c r="F284" s="167"/>
      <c r="G284" s="373"/>
      <c r="H284" s="167"/>
      <c r="I284" s="374"/>
      <c r="J284" s="167"/>
      <c r="K284" s="167"/>
      <c r="L284" s="167"/>
      <c r="M284" s="167"/>
      <c r="N284" s="167"/>
      <c r="O284" s="167"/>
      <c r="P284" s="167"/>
      <c r="Q284" s="167"/>
      <c r="R284" s="167"/>
      <c r="S284" s="46"/>
      <c r="T284" s="46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46"/>
    </row>
    <row r="285" spans="1:38" ht="12.75" customHeight="1" x14ac:dyDescent="0.2">
      <c r="A285" s="46"/>
      <c r="B285" s="167"/>
      <c r="C285" s="167"/>
      <c r="D285" s="167"/>
      <c r="E285" s="167"/>
      <c r="F285" s="167"/>
      <c r="G285" s="373"/>
      <c r="H285" s="167"/>
      <c r="I285" s="374"/>
      <c r="J285" s="167"/>
      <c r="K285" s="167"/>
      <c r="L285" s="167"/>
      <c r="M285" s="167"/>
      <c r="N285" s="167"/>
      <c r="O285" s="167"/>
      <c r="P285" s="167"/>
      <c r="Q285" s="167"/>
      <c r="R285" s="167"/>
      <c r="S285" s="46"/>
      <c r="T285" s="46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46"/>
    </row>
    <row r="286" spans="1:38" ht="12.75" customHeight="1" x14ac:dyDescent="0.2">
      <c r="A286" s="21"/>
      <c r="B286" s="21"/>
      <c r="C286" s="21"/>
      <c r="D286" s="21"/>
      <c r="E286" s="21"/>
      <c r="F286" s="21"/>
      <c r="G286" s="483" t="str">
        <f>MARCH!G240</f>
        <v>UNITED STEELWORKERS - LOCAL UNION</v>
      </c>
      <c r="H286" s="483"/>
      <c r="I286" s="483"/>
      <c r="J286" s="1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36"/>
      <c r="V286" s="36"/>
      <c r="W286" s="36"/>
      <c r="X286" s="36"/>
      <c r="Y286" s="36"/>
      <c r="Z286" s="36"/>
      <c r="AA286" s="37" t="str">
        <f>$AA$10</f>
        <v>FINANCIAL SECRETARY'S CASH BOOK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21"/>
    </row>
    <row r="287" spans="1:38" s="162" customFormat="1" ht="12.75" customHeight="1" x14ac:dyDescent="0.2">
      <c r="A287" s="152"/>
      <c r="B287" s="150" t="str">
        <f>$B$11</f>
        <v>Month</v>
      </c>
      <c r="C287" s="76" t="str">
        <f>$C$11</f>
        <v>APRIL</v>
      </c>
      <c r="D287" s="150" t="str">
        <f>$D$11</f>
        <v>Year</v>
      </c>
      <c r="E287" s="29">
        <f>$E$11</f>
        <v>0</v>
      </c>
      <c r="F287" s="152"/>
      <c r="G287" s="159"/>
      <c r="H287" s="152"/>
      <c r="I287" s="160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0"/>
      <c r="AJ287" s="161" t="str">
        <f>$C$11</f>
        <v>APRIL</v>
      </c>
      <c r="AK287" s="29">
        <f>$E$11</f>
        <v>0</v>
      </c>
      <c r="AL287" s="152"/>
    </row>
    <row r="288" spans="1:38" s="162" customFormat="1" ht="12.75" customHeight="1" x14ac:dyDescent="0.2">
      <c r="A288" s="152"/>
      <c r="B288" s="150" t="str">
        <f>$B$12</f>
        <v>Page No.</v>
      </c>
      <c r="C288" s="388">
        <f>C242+1</f>
        <v>7</v>
      </c>
      <c r="D288" s="152"/>
      <c r="E288" s="152"/>
      <c r="F288" s="152"/>
      <c r="G288" s="159"/>
      <c r="H288" s="152"/>
      <c r="I288" s="160" t="s">
        <v>53</v>
      </c>
      <c r="J288" s="152"/>
      <c r="K288" s="152"/>
      <c r="L288" s="160"/>
      <c r="M288" s="152"/>
      <c r="N288" s="152"/>
      <c r="O288" s="152"/>
      <c r="P288" s="150"/>
      <c r="Q288" s="152"/>
      <c r="R288" s="150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63" t="s">
        <v>54</v>
      </c>
      <c r="AC288" s="152"/>
      <c r="AD288" s="152"/>
      <c r="AE288" s="152"/>
      <c r="AF288" s="152"/>
      <c r="AG288" s="152"/>
      <c r="AH288" s="152"/>
      <c r="AI288" s="150" t="str">
        <f>$B$12</f>
        <v>Page No.</v>
      </c>
      <c r="AJ288" s="388">
        <f>C288</f>
        <v>7</v>
      </c>
      <c r="AK288" s="164"/>
      <c r="AL288" s="165"/>
    </row>
    <row r="289" spans="1:38" ht="12.75" customHeight="1" x14ac:dyDescent="0.2">
      <c r="A289" s="3"/>
      <c r="B289" s="3"/>
      <c r="C289" s="3"/>
      <c r="D289" s="3"/>
      <c r="E289" s="3"/>
      <c r="F289" s="3"/>
      <c r="G289" s="137"/>
      <c r="H289" s="3"/>
      <c r="I289" s="5"/>
      <c r="J289" s="3"/>
      <c r="K289" s="3"/>
      <c r="L289" s="2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1"/>
      <c r="AF289" s="3"/>
      <c r="AG289" s="3"/>
      <c r="AH289" s="3"/>
      <c r="AI289" s="3"/>
      <c r="AJ289" s="3"/>
      <c r="AK289" s="3"/>
      <c r="AL289" s="3"/>
    </row>
    <row r="290" spans="1:38" ht="12.75" customHeight="1" x14ac:dyDescent="0.2">
      <c r="A290" s="26"/>
      <c r="B290" s="26"/>
      <c r="C290" s="26"/>
      <c r="D290" s="26"/>
      <c r="E290" s="26"/>
      <c r="F290" s="26"/>
      <c r="G290" s="138"/>
      <c r="H290" s="26"/>
      <c r="I290" s="27"/>
      <c r="J290" s="26"/>
      <c r="K290" s="26"/>
      <c r="L290" s="27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</row>
    <row r="291" spans="1:38" customFormat="1" ht="12.75" customHeight="1" x14ac:dyDescent="0.2">
      <c r="A291" s="1"/>
      <c r="B291" s="3"/>
      <c r="C291" s="3" t="s">
        <v>55</v>
      </c>
      <c r="D291" s="3"/>
      <c r="E291" s="13"/>
      <c r="F291" s="1"/>
      <c r="G291" s="139"/>
      <c r="H291" s="2" t="s">
        <v>56</v>
      </c>
      <c r="I291" s="104"/>
      <c r="J291" s="499" t="s">
        <v>270</v>
      </c>
      <c r="K291" s="485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4"/>
      <c r="AJ291" s="3"/>
      <c r="AK291" s="1"/>
      <c r="AL291" s="3"/>
    </row>
    <row r="292" spans="1:38" customFormat="1" ht="12.75" customHeight="1" x14ac:dyDescent="0.2">
      <c r="A292" s="1"/>
      <c r="B292" s="3"/>
      <c r="C292" s="3"/>
      <c r="D292" s="3"/>
      <c r="E292" s="13"/>
      <c r="F292" s="1"/>
      <c r="G292" s="139"/>
      <c r="H292" s="14"/>
      <c r="I292" s="105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4"/>
      <c r="AJ292" s="3"/>
      <c r="AK292" s="1"/>
      <c r="AL292" s="3"/>
    </row>
    <row r="293" spans="1:38" customFormat="1" ht="12.75" customHeight="1" thickBot="1" x14ac:dyDescent="0.25">
      <c r="A293" s="174"/>
      <c r="B293" s="175">
        <v>1</v>
      </c>
      <c r="C293" s="175">
        <v>2</v>
      </c>
      <c r="D293" s="175">
        <v>3</v>
      </c>
      <c r="E293" s="176">
        <v>4</v>
      </c>
      <c r="F293" s="177">
        <v>5</v>
      </c>
      <c r="G293" s="178"/>
      <c r="H293" s="177">
        <v>7</v>
      </c>
      <c r="I293" s="179">
        <v>8</v>
      </c>
      <c r="J293" s="175">
        <v>9</v>
      </c>
      <c r="K293" s="177">
        <v>10</v>
      </c>
      <c r="L293" s="175">
        <v>11</v>
      </c>
      <c r="M293" s="175" t="s">
        <v>1</v>
      </c>
      <c r="N293" s="175">
        <v>12</v>
      </c>
      <c r="O293" s="175">
        <v>13</v>
      </c>
      <c r="P293" s="175">
        <v>14</v>
      </c>
      <c r="Q293" s="175">
        <v>15</v>
      </c>
      <c r="R293" s="177" t="s">
        <v>2</v>
      </c>
      <c r="S293" s="180"/>
      <c r="T293" s="174"/>
      <c r="U293" s="175">
        <v>16</v>
      </c>
      <c r="V293" s="175">
        <v>17</v>
      </c>
      <c r="W293" s="175">
        <v>18</v>
      </c>
      <c r="X293" s="175">
        <v>19</v>
      </c>
      <c r="Y293" s="175">
        <v>20</v>
      </c>
      <c r="Z293" s="175" t="s">
        <v>3</v>
      </c>
      <c r="AA293" s="175">
        <v>21</v>
      </c>
      <c r="AB293" s="175">
        <v>22</v>
      </c>
      <c r="AC293" s="175">
        <v>23</v>
      </c>
      <c r="AD293" s="175">
        <v>24</v>
      </c>
      <c r="AE293" s="175">
        <v>25</v>
      </c>
      <c r="AF293" s="175">
        <v>26</v>
      </c>
      <c r="AG293" s="175">
        <v>27</v>
      </c>
      <c r="AH293" s="175">
        <v>28</v>
      </c>
      <c r="AI293" s="181">
        <v>29</v>
      </c>
      <c r="AJ293" s="175">
        <v>30</v>
      </c>
      <c r="AK293" s="177">
        <v>31</v>
      </c>
      <c r="AL293" s="180"/>
    </row>
    <row r="294" spans="1:38" s="4" customFormat="1" ht="12.75" customHeight="1" thickTop="1" x14ac:dyDescent="0.2">
      <c r="A294" s="1"/>
      <c r="B294" s="92" t="s">
        <v>4</v>
      </c>
      <c r="C294" s="106"/>
      <c r="D294" s="92" t="s">
        <v>5</v>
      </c>
      <c r="E294" s="92" t="s">
        <v>6</v>
      </c>
      <c r="F294" s="91" t="s">
        <v>7</v>
      </c>
      <c r="G294" s="140"/>
      <c r="H294" s="91"/>
      <c r="I294" s="108"/>
      <c r="J294" s="92"/>
      <c r="K294" s="91"/>
      <c r="L294" s="92"/>
      <c r="M294" s="92"/>
      <c r="N294" s="92" t="s">
        <v>491</v>
      </c>
      <c r="O294" s="109" t="s">
        <v>494</v>
      </c>
      <c r="P294" s="173"/>
      <c r="Q294" s="112" t="s">
        <v>278</v>
      </c>
      <c r="R294" s="170" t="s">
        <v>279</v>
      </c>
      <c r="S294" s="111"/>
      <c r="T294" s="70"/>
      <c r="U294" s="480" t="s">
        <v>271</v>
      </c>
      <c r="V294" s="481"/>
      <c r="W294" s="481"/>
      <c r="X294" s="481"/>
      <c r="Y294" s="482"/>
      <c r="Z294" s="92" t="s">
        <v>10</v>
      </c>
      <c r="AA294" s="92" t="s">
        <v>11</v>
      </c>
      <c r="AB294" s="92" t="s">
        <v>210</v>
      </c>
      <c r="AC294" s="92" t="s">
        <v>12</v>
      </c>
      <c r="AD294" s="92" t="s">
        <v>13</v>
      </c>
      <c r="AE294" s="92" t="s">
        <v>14</v>
      </c>
      <c r="AF294" s="92"/>
      <c r="AG294" s="92"/>
      <c r="AH294" s="109"/>
      <c r="AI294" s="110"/>
      <c r="AJ294" s="92" t="s">
        <v>15</v>
      </c>
      <c r="AK294" s="91" t="s">
        <v>7</v>
      </c>
      <c r="AL294" s="3"/>
    </row>
    <row r="295" spans="1:38" s="4" customFormat="1" ht="12.75" customHeight="1" x14ac:dyDescent="0.2">
      <c r="A295" s="1"/>
      <c r="B295" s="92" t="s">
        <v>8</v>
      </c>
      <c r="C295" s="92" t="s">
        <v>16</v>
      </c>
      <c r="D295" s="92" t="s">
        <v>17</v>
      </c>
      <c r="E295" s="92" t="s">
        <v>8</v>
      </c>
      <c r="F295" s="91" t="s">
        <v>18</v>
      </c>
      <c r="G295" s="140" t="s">
        <v>19</v>
      </c>
      <c r="H295" s="91" t="s">
        <v>20</v>
      </c>
      <c r="I295" s="108" t="s">
        <v>246</v>
      </c>
      <c r="J295" s="92" t="s">
        <v>21</v>
      </c>
      <c r="K295" s="91" t="s">
        <v>22</v>
      </c>
      <c r="L295" s="112" t="s">
        <v>240</v>
      </c>
      <c r="M295" s="112" t="s">
        <v>241</v>
      </c>
      <c r="N295" s="112" t="s">
        <v>492</v>
      </c>
      <c r="O295" s="109" t="s">
        <v>493</v>
      </c>
      <c r="P295" s="168" t="s">
        <v>23</v>
      </c>
      <c r="Q295" s="112" t="s">
        <v>8</v>
      </c>
      <c r="R295" s="170" t="s">
        <v>8</v>
      </c>
      <c r="S295" s="111"/>
      <c r="T295" s="70"/>
      <c r="U295" s="92" t="s">
        <v>25</v>
      </c>
      <c r="V295" s="92" t="s">
        <v>26</v>
      </c>
      <c r="W295" s="92" t="s">
        <v>27</v>
      </c>
      <c r="X295" s="92" t="s">
        <v>28</v>
      </c>
      <c r="Y295" s="92" t="s">
        <v>136</v>
      </c>
      <c r="Z295" s="92" t="s">
        <v>267</v>
      </c>
      <c r="AA295" s="92" t="s">
        <v>137</v>
      </c>
      <c r="AB295" s="92" t="s">
        <v>209</v>
      </c>
      <c r="AC295" s="92" t="s">
        <v>30</v>
      </c>
      <c r="AD295" s="92" t="s">
        <v>140</v>
      </c>
      <c r="AE295" s="92" t="s">
        <v>31</v>
      </c>
      <c r="AF295" s="92" t="s">
        <v>32</v>
      </c>
      <c r="AG295" s="92" t="s">
        <v>211</v>
      </c>
      <c r="AH295" s="109" t="s">
        <v>16</v>
      </c>
      <c r="AI295" s="107" t="s">
        <v>34</v>
      </c>
      <c r="AJ295" s="92" t="s">
        <v>35</v>
      </c>
      <c r="AK295" s="91" t="s">
        <v>18</v>
      </c>
      <c r="AL295" s="3"/>
    </row>
    <row r="296" spans="1:38" s="4" customFormat="1" ht="12.75" customHeight="1" thickBot="1" x14ac:dyDescent="0.25">
      <c r="A296" s="6"/>
      <c r="B296" s="93" t="s">
        <v>36</v>
      </c>
      <c r="C296" s="93" t="s">
        <v>37</v>
      </c>
      <c r="D296" s="93" t="s">
        <v>38</v>
      </c>
      <c r="E296" s="93" t="s">
        <v>39</v>
      </c>
      <c r="F296" s="113" t="s">
        <v>40</v>
      </c>
      <c r="G296" s="141"/>
      <c r="H296" s="113"/>
      <c r="I296" s="114" t="s">
        <v>41</v>
      </c>
      <c r="J296" s="93"/>
      <c r="K296" s="113"/>
      <c r="L296" s="115"/>
      <c r="M296" s="115"/>
      <c r="N296" s="115" t="s">
        <v>243</v>
      </c>
      <c r="O296" s="116" t="s">
        <v>243</v>
      </c>
      <c r="P296" s="169"/>
      <c r="Q296" s="171" t="s">
        <v>24</v>
      </c>
      <c r="R296" s="172" t="s">
        <v>24</v>
      </c>
      <c r="S296" s="118"/>
      <c r="T296" s="81"/>
      <c r="U296" s="93" t="s">
        <v>42</v>
      </c>
      <c r="V296" s="93" t="s">
        <v>43</v>
      </c>
      <c r="W296" s="93"/>
      <c r="X296" s="93" t="s">
        <v>44</v>
      </c>
      <c r="Y296" s="93" t="s">
        <v>30</v>
      </c>
      <c r="Z296" s="93" t="s">
        <v>30</v>
      </c>
      <c r="AA296" s="93" t="s">
        <v>138</v>
      </c>
      <c r="AB296" s="93" t="s">
        <v>15</v>
      </c>
      <c r="AC296" s="93" t="s">
        <v>139</v>
      </c>
      <c r="AD296" s="93" t="s">
        <v>141</v>
      </c>
      <c r="AE296" s="93" t="s">
        <v>47</v>
      </c>
      <c r="AF296" s="93" t="s">
        <v>48</v>
      </c>
      <c r="AG296" s="93" t="s">
        <v>15</v>
      </c>
      <c r="AH296" s="116" t="s">
        <v>30</v>
      </c>
      <c r="AI296" s="117"/>
      <c r="AJ296" s="93" t="s">
        <v>49</v>
      </c>
      <c r="AK296" s="113" t="s">
        <v>189</v>
      </c>
      <c r="AL296" s="7"/>
    </row>
    <row r="297" spans="1:38" s="21" customFormat="1" ht="12.75" customHeight="1" thickTop="1" x14ac:dyDescent="0.2">
      <c r="A297" s="8"/>
      <c r="B297" s="329">
        <f>B283</f>
        <v>0</v>
      </c>
      <c r="C297" s="329">
        <f>C283</f>
        <v>0</v>
      </c>
      <c r="D297" s="329">
        <f>D283</f>
        <v>0</v>
      </c>
      <c r="E297" s="329">
        <f>E283</f>
        <v>0</v>
      </c>
      <c r="F297" s="331">
        <f>F283</f>
        <v>0</v>
      </c>
      <c r="G297" s="142" t="str">
        <f>G7</f>
        <v>APRIL</v>
      </c>
      <c r="H297" s="34" t="s">
        <v>58</v>
      </c>
      <c r="I297" s="35"/>
      <c r="J297" s="339">
        <f t="shared" ref="J297:R297" si="36">J283</f>
        <v>0</v>
      </c>
      <c r="K297" s="331">
        <f t="shared" si="36"/>
        <v>0</v>
      </c>
      <c r="L297" s="329">
        <f t="shared" si="36"/>
        <v>0</v>
      </c>
      <c r="M297" s="329">
        <f t="shared" si="36"/>
        <v>0</v>
      </c>
      <c r="N297" s="329">
        <f t="shared" si="36"/>
        <v>0</v>
      </c>
      <c r="O297" s="330">
        <f t="shared" si="36"/>
        <v>0</v>
      </c>
      <c r="P297" s="332">
        <f t="shared" si="36"/>
        <v>0</v>
      </c>
      <c r="Q297" s="329">
        <f t="shared" si="36"/>
        <v>0</v>
      </c>
      <c r="R297" s="331">
        <f t="shared" si="36"/>
        <v>0</v>
      </c>
      <c r="S297" s="9"/>
      <c r="T297" s="8"/>
      <c r="U297" s="329">
        <f t="shared" ref="U297:AH297" si="37">U283</f>
        <v>0</v>
      </c>
      <c r="V297" s="329">
        <f t="shared" si="37"/>
        <v>0</v>
      </c>
      <c r="W297" s="329">
        <f t="shared" si="37"/>
        <v>0</v>
      </c>
      <c r="X297" s="329">
        <f t="shared" si="37"/>
        <v>0</v>
      </c>
      <c r="Y297" s="329">
        <f t="shared" si="37"/>
        <v>0</v>
      </c>
      <c r="Z297" s="329">
        <f t="shared" si="37"/>
        <v>0</v>
      </c>
      <c r="AA297" s="329">
        <f t="shared" si="37"/>
        <v>0</v>
      </c>
      <c r="AB297" s="329">
        <f t="shared" si="37"/>
        <v>0</v>
      </c>
      <c r="AC297" s="329">
        <f t="shared" si="37"/>
        <v>0</v>
      </c>
      <c r="AD297" s="329">
        <f t="shared" si="37"/>
        <v>0</v>
      </c>
      <c r="AE297" s="329">
        <f t="shared" si="37"/>
        <v>0</v>
      </c>
      <c r="AF297" s="329">
        <f t="shared" si="37"/>
        <v>0</v>
      </c>
      <c r="AG297" s="329">
        <f t="shared" si="37"/>
        <v>0</v>
      </c>
      <c r="AH297" s="330">
        <f t="shared" si="37"/>
        <v>0</v>
      </c>
      <c r="AI297" s="338"/>
      <c r="AJ297" s="329">
        <f>AJ283</f>
        <v>0</v>
      </c>
      <c r="AK297" s="331">
        <f>AK283</f>
        <v>0</v>
      </c>
      <c r="AL297" s="9"/>
    </row>
    <row r="298" spans="1:38" s="21" customFormat="1" ht="12.75" customHeight="1" x14ac:dyDescent="0.2">
      <c r="A298" s="8">
        <v>1</v>
      </c>
      <c r="B298" s="313"/>
      <c r="C298" s="313"/>
      <c r="D298" s="313"/>
      <c r="E298" s="313"/>
      <c r="F298" s="314"/>
      <c r="G298" s="439"/>
      <c r="H298" s="440"/>
      <c r="I298" s="441"/>
      <c r="J298" s="329">
        <f t="shared" ref="J298:J328" si="38">SUM(B298:F298)</f>
        <v>0</v>
      </c>
      <c r="K298" s="331">
        <f t="shared" ref="K298:K328" si="39">SUM(U298:AK298)-SUM(L298:R298)</f>
        <v>0</v>
      </c>
      <c r="L298" s="313"/>
      <c r="M298" s="313"/>
      <c r="N298" s="313"/>
      <c r="O298" s="326"/>
      <c r="P298" s="333"/>
      <c r="Q298" s="313"/>
      <c r="R298" s="314"/>
      <c r="S298" s="16" t="s">
        <v>59</v>
      </c>
      <c r="T298" s="8">
        <v>1</v>
      </c>
      <c r="U298" s="313"/>
      <c r="V298" s="313"/>
      <c r="W298" s="313"/>
      <c r="X298" s="313"/>
      <c r="Y298" s="313"/>
      <c r="Z298" s="313"/>
      <c r="AA298" s="313"/>
      <c r="AB298" s="313"/>
      <c r="AC298" s="313"/>
      <c r="AD298" s="313"/>
      <c r="AE298" s="313"/>
      <c r="AF298" s="313"/>
      <c r="AG298" s="313"/>
      <c r="AH298" s="326"/>
      <c r="AI298" s="440"/>
      <c r="AJ298" s="313"/>
      <c r="AK298" s="314"/>
      <c r="AL298" s="16" t="s">
        <v>59</v>
      </c>
    </row>
    <row r="299" spans="1:38" s="21" customFormat="1" ht="12.75" customHeight="1" x14ac:dyDescent="0.2">
      <c r="A299" s="8">
        <v>2</v>
      </c>
      <c r="B299" s="313"/>
      <c r="C299" s="313"/>
      <c r="D299" s="313"/>
      <c r="E299" s="313"/>
      <c r="F299" s="314"/>
      <c r="G299" s="439"/>
      <c r="H299" s="440"/>
      <c r="I299" s="441"/>
      <c r="J299" s="329">
        <f t="shared" si="38"/>
        <v>0</v>
      </c>
      <c r="K299" s="331">
        <f t="shared" si="39"/>
        <v>0</v>
      </c>
      <c r="L299" s="313"/>
      <c r="M299" s="313"/>
      <c r="N299" s="313"/>
      <c r="O299" s="326"/>
      <c r="P299" s="333"/>
      <c r="Q299" s="313"/>
      <c r="R299" s="314"/>
      <c r="S299" s="16" t="s">
        <v>60</v>
      </c>
      <c r="T299" s="8">
        <v>2</v>
      </c>
      <c r="U299" s="313"/>
      <c r="V299" s="313"/>
      <c r="W299" s="313"/>
      <c r="X299" s="313"/>
      <c r="Y299" s="313"/>
      <c r="Z299" s="313"/>
      <c r="AA299" s="313"/>
      <c r="AB299" s="313"/>
      <c r="AC299" s="313"/>
      <c r="AD299" s="313"/>
      <c r="AE299" s="313"/>
      <c r="AF299" s="313"/>
      <c r="AG299" s="313"/>
      <c r="AH299" s="326"/>
      <c r="AI299" s="440"/>
      <c r="AJ299" s="313"/>
      <c r="AK299" s="314"/>
      <c r="AL299" s="16" t="s">
        <v>60</v>
      </c>
    </row>
    <row r="300" spans="1:38" s="21" customFormat="1" ht="12.75" customHeight="1" x14ac:dyDescent="0.2">
      <c r="A300" s="8">
        <v>3</v>
      </c>
      <c r="B300" s="313"/>
      <c r="C300" s="313"/>
      <c r="D300" s="313"/>
      <c r="E300" s="313"/>
      <c r="F300" s="314"/>
      <c r="G300" s="439"/>
      <c r="H300" s="440"/>
      <c r="I300" s="441"/>
      <c r="J300" s="329">
        <f t="shared" si="38"/>
        <v>0</v>
      </c>
      <c r="K300" s="331">
        <f t="shared" si="39"/>
        <v>0</v>
      </c>
      <c r="L300" s="313"/>
      <c r="M300" s="313"/>
      <c r="N300" s="313"/>
      <c r="O300" s="326"/>
      <c r="P300" s="333"/>
      <c r="Q300" s="313"/>
      <c r="R300" s="314"/>
      <c r="S300" s="16" t="s">
        <v>61</v>
      </c>
      <c r="T300" s="8">
        <v>3</v>
      </c>
      <c r="U300" s="313"/>
      <c r="V300" s="313"/>
      <c r="W300" s="313"/>
      <c r="X300" s="313"/>
      <c r="Y300" s="313"/>
      <c r="Z300" s="313"/>
      <c r="AA300" s="313"/>
      <c r="AB300" s="313"/>
      <c r="AC300" s="313"/>
      <c r="AD300" s="313"/>
      <c r="AE300" s="313"/>
      <c r="AF300" s="313"/>
      <c r="AG300" s="313"/>
      <c r="AH300" s="326"/>
      <c r="AI300" s="440"/>
      <c r="AJ300" s="313"/>
      <c r="AK300" s="314"/>
      <c r="AL300" s="16" t="s">
        <v>61</v>
      </c>
    </row>
    <row r="301" spans="1:38" s="21" customFormat="1" ht="12.75" customHeight="1" x14ac:dyDescent="0.2">
      <c r="A301" s="8">
        <v>4</v>
      </c>
      <c r="B301" s="313"/>
      <c r="C301" s="313"/>
      <c r="D301" s="313"/>
      <c r="E301" s="313"/>
      <c r="F301" s="314"/>
      <c r="G301" s="439"/>
      <c r="H301" s="440"/>
      <c r="I301" s="441"/>
      <c r="J301" s="329">
        <f t="shared" si="38"/>
        <v>0</v>
      </c>
      <c r="K301" s="331">
        <f t="shared" si="39"/>
        <v>0</v>
      </c>
      <c r="L301" s="313"/>
      <c r="M301" s="313"/>
      <c r="N301" s="313"/>
      <c r="O301" s="326"/>
      <c r="P301" s="333"/>
      <c r="Q301" s="313"/>
      <c r="R301" s="314"/>
      <c r="S301" s="16" t="s">
        <v>62</v>
      </c>
      <c r="T301" s="8">
        <v>4</v>
      </c>
      <c r="U301" s="313"/>
      <c r="V301" s="313"/>
      <c r="W301" s="313"/>
      <c r="X301" s="313"/>
      <c r="Y301" s="313"/>
      <c r="Z301" s="313"/>
      <c r="AA301" s="313"/>
      <c r="AB301" s="313"/>
      <c r="AC301" s="313"/>
      <c r="AD301" s="313"/>
      <c r="AE301" s="313"/>
      <c r="AF301" s="313"/>
      <c r="AG301" s="313"/>
      <c r="AH301" s="326"/>
      <c r="AI301" s="440"/>
      <c r="AJ301" s="313"/>
      <c r="AK301" s="314"/>
      <c r="AL301" s="16" t="s">
        <v>62</v>
      </c>
    </row>
    <row r="302" spans="1:38" s="21" customFormat="1" ht="12.75" customHeight="1" x14ac:dyDescent="0.2">
      <c r="A302" s="8">
        <v>5</v>
      </c>
      <c r="B302" s="313"/>
      <c r="C302" s="313"/>
      <c r="D302" s="313"/>
      <c r="E302" s="313"/>
      <c r="F302" s="314"/>
      <c r="G302" s="442"/>
      <c r="H302" s="440"/>
      <c r="I302" s="441"/>
      <c r="J302" s="329">
        <f t="shared" si="38"/>
        <v>0</v>
      </c>
      <c r="K302" s="331">
        <f t="shared" si="39"/>
        <v>0</v>
      </c>
      <c r="L302" s="313"/>
      <c r="M302" s="313"/>
      <c r="N302" s="313"/>
      <c r="O302" s="326"/>
      <c r="P302" s="333"/>
      <c r="Q302" s="313"/>
      <c r="R302" s="314"/>
      <c r="S302" s="16" t="s">
        <v>63</v>
      </c>
      <c r="T302" s="8">
        <v>5</v>
      </c>
      <c r="U302" s="313"/>
      <c r="V302" s="313"/>
      <c r="W302" s="313"/>
      <c r="X302" s="313"/>
      <c r="Y302" s="313"/>
      <c r="Z302" s="313"/>
      <c r="AA302" s="313"/>
      <c r="AB302" s="313"/>
      <c r="AC302" s="313"/>
      <c r="AD302" s="313"/>
      <c r="AE302" s="313"/>
      <c r="AF302" s="313"/>
      <c r="AG302" s="313"/>
      <c r="AH302" s="326"/>
      <c r="AI302" s="440"/>
      <c r="AJ302" s="313"/>
      <c r="AK302" s="314"/>
      <c r="AL302" s="16" t="s">
        <v>63</v>
      </c>
    </row>
    <row r="303" spans="1:38" s="21" customFormat="1" ht="12.75" customHeight="1" x14ac:dyDescent="0.2">
      <c r="A303" s="17">
        <v>6</v>
      </c>
      <c r="B303" s="315"/>
      <c r="C303" s="315"/>
      <c r="D303" s="315"/>
      <c r="E303" s="315"/>
      <c r="F303" s="316"/>
      <c r="G303" s="439"/>
      <c r="H303" s="443"/>
      <c r="I303" s="444"/>
      <c r="J303" s="329">
        <f t="shared" si="38"/>
        <v>0</v>
      </c>
      <c r="K303" s="331">
        <f t="shared" si="39"/>
        <v>0</v>
      </c>
      <c r="L303" s="315"/>
      <c r="M303" s="315"/>
      <c r="N303" s="315"/>
      <c r="O303" s="327"/>
      <c r="P303" s="334"/>
      <c r="Q303" s="315"/>
      <c r="R303" s="316"/>
      <c r="S303" s="18" t="s">
        <v>64</v>
      </c>
      <c r="T303" s="17">
        <v>6</v>
      </c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27"/>
      <c r="AI303" s="443"/>
      <c r="AJ303" s="315"/>
      <c r="AK303" s="316"/>
      <c r="AL303" s="18" t="s">
        <v>64</v>
      </c>
    </row>
    <row r="304" spans="1:38" s="21" customFormat="1" ht="12.75" customHeight="1" x14ac:dyDescent="0.2">
      <c r="A304" s="8">
        <v>7</v>
      </c>
      <c r="B304" s="313"/>
      <c r="C304" s="313"/>
      <c r="D304" s="313"/>
      <c r="E304" s="313"/>
      <c r="F304" s="314"/>
      <c r="G304" s="439"/>
      <c r="H304" s="440"/>
      <c r="I304" s="441"/>
      <c r="J304" s="329">
        <f t="shared" si="38"/>
        <v>0</v>
      </c>
      <c r="K304" s="331">
        <f t="shared" si="39"/>
        <v>0</v>
      </c>
      <c r="L304" s="313"/>
      <c r="M304" s="313"/>
      <c r="N304" s="313"/>
      <c r="O304" s="326"/>
      <c r="P304" s="333"/>
      <c r="Q304" s="313"/>
      <c r="R304" s="314"/>
      <c r="S304" s="16" t="s">
        <v>65</v>
      </c>
      <c r="T304" s="8">
        <v>7</v>
      </c>
      <c r="U304" s="313"/>
      <c r="V304" s="313"/>
      <c r="W304" s="313"/>
      <c r="X304" s="313"/>
      <c r="Y304" s="313"/>
      <c r="Z304" s="313"/>
      <c r="AA304" s="313"/>
      <c r="AB304" s="313"/>
      <c r="AC304" s="313"/>
      <c r="AD304" s="313"/>
      <c r="AE304" s="313"/>
      <c r="AF304" s="313"/>
      <c r="AG304" s="313"/>
      <c r="AH304" s="326"/>
      <c r="AI304" s="440"/>
      <c r="AJ304" s="313"/>
      <c r="AK304" s="314"/>
      <c r="AL304" s="16" t="s">
        <v>65</v>
      </c>
    </row>
    <row r="305" spans="1:38" s="21" customFormat="1" ht="12.75" customHeight="1" x14ac:dyDescent="0.2">
      <c r="A305" s="8">
        <v>8</v>
      </c>
      <c r="B305" s="313"/>
      <c r="C305" s="313"/>
      <c r="D305" s="313"/>
      <c r="E305" s="313"/>
      <c r="F305" s="314"/>
      <c r="G305" s="439"/>
      <c r="H305" s="440"/>
      <c r="I305" s="441"/>
      <c r="J305" s="329">
        <f t="shared" si="38"/>
        <v>0</v>
      </c>
      <c r="K305" s="331">
        <f t="shared" si="39"/>
        <v>0</v>
      </c>
      <c r="L305" s="313"/>
      <c r="M305" s="313"/>
      <c r="N305" s="313"/>
      <c r="O305" s="326"/>
      <c r="P305" s="333"/>
      <c r="Q305" s="313"/>
      <c r="R305" s="314"/>
      <c r="S305" s="16" t="s">
        <v>66</v>
      </c>
      <c r="T305" s="8">
        <v>8</v>
      </c>
      <c r="U305" s="313"/>
      <c r="V305" s="313"/>
      <c r="W305" s="313"/>
      <c r="X305" s="313"/>
      <c r="Y305" s="313"/>
      <c r="Z305" s="313"/>
      <c r="AA305" s="313"/>
      <c r="AB305" s="313"/>
      <c r="AC305" s="313"/>
      <c r="AD305" s="313"/>
      <c r="AE305" s="313"/>
      <c r="AF305" s="313"/>
      <c r="AG305" s="313"/>
      <c r="AH305" s="326"/>
      <c r="AI305" s="440"/>
      <c r="AJ305" s="313"/>
      <c r="AK305" s="314"/>
      <c r="AL305" s="16" t="s">
        <v>66</v>
      </c>
    </row>
    <row r="306" spans="1:38" s="21" customFormat="1" ht="12.75" customHeight="1" x14ac:dyDescent="0.2">
      <c r="A306" s="8">
        <v>9</v>
      </c>
      <c r="B306" s="313"/>
      <c r="C306" s="313"/>
      <c r="D306" s="313"/>
      <c r="E306" s="313"/>
      <c r="F306" s="314"/>
      <c r="G306" s="439"/>
      <c r="H306" s="440"/>
      <c r="I306" s="441"/>
      <c r="J306" s="329">
        <f t="shared" si="38"/>
        <v>0</v>
      </c>
      <c r="K306" s="331">
        <f t="shared" si="39"/>
        <v>0</v>
      </c>
      <c r="L306" s="313"/>
      <c r="M306" s="313"/>
      <c r="N306" s="313"/>
      <c r="O306" s="326"/>
      <c r="P306" s="333"/>
      <c r="Q306" s="313"/>
      <c r="R306" s="314"/>
      <c r="S306" s="16" t="s">
        <v>67</v>
      </c>
      <c r="T306" s="8">
        <v>9</v>
      </c>
      <c r="U306" s="313"/>
      <c r="V306" s="313"/>
      <c r="W306" s="313"/>
      <c r="X306" s="313"/>
      <c r="Y306" s="313"/>
      <c r="Z306" s="313"/>
      <c r="AA306" s="313"/>
      <c r="AB306" s="313"/>
      <c r="AC306" s="313"/>
      <c r="AD306" s="313"/>
      <c r="AE306" s="313"/>
      <c r="AF306" s="313"/>
      <c r="AG306" s="313"/>
      <c r="AH306" s="326"/>
      <c r="AI306" s="440"/>
      <c r="AJ306" s="313"/>
      <c r="AK306" s="314"/>
      <c r="AL306" s="16" t="s">
        <v>67</v>
      </c>
    </row>
    <row r="307" spans="1:38" s="21" customFormat="1" ht="12.75" customHeight="1" x14ac:dyDescent="0.2">
      <c r="A307" s="8">
        <v>10</v>
      </c>
      <c r="B307" s="313"/>
      <c r="C307" s="313"/>
      <c r="D307" s="313"/>
      <c r="E307" s="313"/>
      <c r="F307" s="314"/>
      <c r="G307" s="439"/>
      <c r="H307" s="440"/>
      <c r="I307" s="441"/>
      <c r="J307" s="329">
        <f t="shared" si="38"/>
        <v>0</v>
      </c>
      <c r="K307" s="331">
        <f t="shared" si="39"/>
        <v>0</v>
      </c>
      <c r="L307" s="313"/>
      <c r="M307" s="313"/>
      <c r="N307" s="313"/>
      <c r="O307" s="326"/>
      <c r="P307" s="333"/>
      <c r="Q307" s="313"/>
      <c r="R307" s="314"/>
      <c r="S307" s="16" t="s">
        <v>68</v>
      </c>
      <c r="T307" s="8">
        <v>10</v>
      </c>
      <c r="U307" s="313"/>
      <c r="V307" s="313"/>
      <c r="W307" s="313"/>
      <c r="X307" s="313"/>
      <c r="Y307" s="313"/>
      <c r="Z307" s="313"/>
      <c r="AA307" s="313"/>
      <c r="AB307" s="313"/>
      <c r="AC307" s="313"/>
      <c r="AD307" s="313"/>
      <c r="AE307" s="313"/>
      <c r="AF307" s="313"/>
      <c r="AG307" s="313"/>
      <c r="AH307" s="326"/>
      <c r="AI307" s="440"/>
      <c r="AJ307" s="313"/>
      <c r="AK307" s="314"/>
      <c r="AL307" s="16" t="s">
        <v>68</v>
      </c>
    </row>
    <row r="308" spans="1:38" s="21" customFormat="1" ht="12.75" customHeight="1" x14ac:dyDescent="0.2">
      <c r="A308" s="8">
        <v>11</v>
      </c>
      <c r="B308" s="313"/>
      <c r="C308" s="313"/>
      <c r="D308" s="313"/>
      <c r="E308" s="313"/>
      <c r="F308" s="314"/>
      <c r="G308" s="439"/>
      <c r="H308" s="440"/>
      <c r="I308" s="441"/>
      <c r="J308" s="329">
        <f t="shared" si="38"/>
        <v>0</v>
      </c>
      <c r="K308" s="331">
        <f t="shared" si="39"/>
        <v>0</v>
      </c>
      <c r="L308" s="313"/>
      <c r="M308" s="313"/>
      <c r="N308" s="313"/>
      <c r="O308" s="326"/>
      <c r="P308" s="333"/>
      <c r="Q308" s="313"/>
      <c r="R308" s="314"/>
      <c r="S308" s="16" t="s">
        <v>69</v>
      </c>
      <c r="T308" s="8">
        <v>11</v>
      </c>
      <c r="U308" s="313"/>
      <c r="V308" s="313"/>
      <c r="W308" s="313"/>
      <c r="X308" s="313"/>
      <c r="Y308" s="313"/>
      <c r="Z308" s="313"/>
      <c r="AA308" s="313"/>
      <c r="AB308" s="313"/>
      <c r="AC308" s="313"/>
      <c r="AD308" s="313"/>
      <c r="AE308" s="313"/>
      <c r="AF308" s="313"/>
      <c r="AG308" s="313"/>
      <c r="AH308" s="326"/>
      <c r="AI308" s="440"/>
      <c r="AJ308" s="313"/>
      <c r="AK308" s="314"/>
      <c r="AL308" s="16" t="s">
        <v>69</v>
      </c>
    </row>
    <row r="309" spans="1:38" s="21" customFormat="1" ht="12.75" customHeight="1" x14ac:dyDescent="0.2">
      <c r="A309" s="8">
        <v>12</v>
      </c>
      <c r="B309" s="313"/>
      <c r="C309" s="313"/>
      <c r="D309" s="313"/>
      <c r="E309" s="313"/>
      <c r="F309" s="314"/>
      <c r="G309" s="439"/>
      <c r="H309" s="440"/>
      <c r="I309" s="441"/>
      <c r="J309" s="329">
        <f t="shared" si="38"/>
        <v>0</v>
      </c>
      <c r="K309" s="331">
        <f t="shared" si="39"/>
        <v>0</v>
      </c>
      <c r="L309" s="313"/>
      <c r="M309" s="313"/>
      <c r="N309" s="313"/>
      <c r="O309" s="326"/>
      <c r="P309" s="333"/>
      <c r="Q309" s="313"/>
      <c r="R309" s="314"/>
      <c r="S309" s="16" t="s">
        <v>70</v>
      </c>
      <c r="T309" s="8">
        <v>12</v>
      </c>
      <c r="U309" s="313"/>
      <c r="V309" s="313"/>
      <c r="W309" s="313"/>
      <c r="X309" s="313"/>
      <c r="Y309" s="313"/>
      <c r="Z309" s="313"/>
      <c r="AA309" s="313"/>
      <c r="AB309" s="313"/>
      <c r="AC309" s="313"/>
      <c r="AD309" s="313"/>
      <c r="AE309" s="313"/>
      <c r="AF309" s="313"/>
      <c r="AG309" s="313"/>
      <c r="AH309" s="326"/>
      <c r="AI309" s="440"/>
      <c r="AJ309" s="313"/>
      <c r="AK309" s="314"/>
      <c r="AL309" s="16" t="s">
        <v>70</v>
      </c>
    </row>
    <row r="310" spans="1:38" s="21" customFormat="1" ht="12.75" customHeight="1" x14ac:dyDescent="0.2">
      <c r="A310" s="8">
        <v>13</v>
      </c>
      <c r="B310" s="313"/>
      <c r="C310" s="313"/>
      <c r="D310" s="313"/>
      <c r="E310" s="313"/>
      <c r="F310" s="314"/>
      <c r="G310" s="439"/>
      <c r="H310" s="440"/>
      <c r="I310" s="441"/>
      <c r="J310" s="329">
        <f t="shared" si="38"/>
        <v>0</v>
      </c>
      <c r="K310" s="331">
        <f t="shared" si="39"/>
        <v>0</v>
      </c>
      <c r="L310" s="313"/>
      <c r="M310" s="313"/>
      <c r="N310" s="313"/>
      <c r="O310" s="326"/>
      <c r="P310" s="333"/>
      <c r="Q310" s="313"/>
      <c r="R310" s="314"/>
      <c r="S310" s="16" t="s">
        <v>71</v>
      </c>
      <c r="T310" s="8">
        <v>13</v>
      </c>
      <c r="U310" s="313"/>
      <c r="V310" s="313"/>
      <c r="W310" s="313"/>
      <c r="X310" s="313"/>
      <c r="Y310" s="313"/>
      <c r="Z310" s="313"/>
      <c r="AA310" s="313"/>
      <c r="AB310" s="313"/>
      <c r="AC310" s="313"/>
      <c r="AD310" s="313"/>
      <c r="AE310" s="313"/>
      <c r="AF310" s="313"/>
      <c r="AG310" s="313"/>
      <c r="AH310" s="326"/>
      <c r="AI310" s="440"/>
      <c r="AJ310" s="313"/>
      <c r="AK310" s="314"/>
      <c r="AL310" s="16" t="s">
        <v>71</v>
      </c>
    </row>
    <row r="311" spans="1:38" s="21" customFormat="1" ht="12.75" customHeight="1" x14ac:dyDescent="0.2">
      <c r="A311" s="8">
        <v>14</v>
      </c>
      <c r="B311" s="313"/>
      <c r="C311" s="313"/>
      <c r="D311" s="313"/>
      <c r="E311" s="313"/>
      <c r="F311" s="314"/>
      <c r="G311" s="439"/>
      <c r="H311" s="440"/>
      <c r="I311" s="441"/>
      <c r="J311" s="329">
        <f t="shared" si="38"/>
        <v>0</v>
      </c>
      <c r="K311" s="331">
        <f t="shared" si="39"/>
        <v>0</v>
      </c>
      <c r="L311" s="313"/>
      <c r="M311" s="313"/>
      <c r="N311" s="313"/>
      <c r="O311" s="326"/>
      <c r="P311" s="333"/>
      <c r="Q311" s="313"/>
      <c r="R311" s="314"/>
      <c r="S311" s="16" t="s">
        <v>72</v>
      </c>
      <c r="T311" s="8">
        <v>14</v>
      </c>
      <c r="U311" s="313"/>
      <c r="V311" s="313"/>
      <c r="W311" s="313"/>
      <c r="X311" s="313"/>
      <c r="Y311" s="313"/>
      <c r="Z311" s="313"/>
      <c r="AA311" s="313"/>
      <c r="AB311" s="313"/>
      <c r="AC311" s="313"/>
      <c r="AD311" s="313"/>
      <c r="AE311" s="313"/>
      <c r="AF311" s="313"/>
      <c r="AG311" s="313"/>
      <c r="AH311" s="326"/>
      <c r="AI311" s="440"/>
      <c r="AJ311" s="313"/>
      <c r="AK311" s="314"/>
      <c r="AL311" s="16" t="s">
        <v>72</v>
      </c>
    </row>
    <row r="312" spans="1:38" s="21" customFormat="1" ht="12.75" customHeight="1" x14ac:dyDescent="0.2">
      <c r="A312" s="8">
        <v>15</v>
      </c>
      <c r="B312" s="313"/>
      <c r="C312" s="313"/>
      <c r="D312" s="313"/>
      <c r="E312" s="313"/>
      <c r="F312" s="314"/>
      <c r="G312" s="439"/>
      <c r="H312" s="440"/>
      <c r="I312" s="441"/>
      <c r="J312" s="329">
        <f t="shared" si="38"/>
        <v>0</v>
      </c>
      <c r="K312" s="331">
        <f t="shared" si="39"/>
        <v>0</v>
      </c>
      <c r="L312" s="313"/>
      <c r="M312" s="313"/>
      <c r="N312" s="313"/>
      <c r="O312" s="326"/>
      <c r="P312" s="333"/>
      <c r="Q312" s="313"/>
      <c r="R312" s="314"/>
      <c r="S312" s="16" t="s">
        <v>73</v>
      </c>
      <c r="T312" s="8">
        <v>15</v>
      </c>
      <c r="U312" s="313"/>
      <c r="V312" s="313"/>
      <c r="W312" s="313"/>
      <c r="X312" s="313"/>
      <c r="Y312" s="313"/>
      <c r="Z312" s="313"/>
      <c r="AA312" s="313"/>
      <c r="AB312" s="313"/>
      <c r="AC312" s="313"/>
      <c r="AD312" s="313"/>
      <c r="AE312" s="313"/>
      <c r="AF312" s="313"/>
      <c r="AG312" s="313"/>
      <c r="AH312" s="326"/>
      <c r="AI312" s="440"/>
      <c r="AJ312" s="313"/>
      <c r="AK312" s="314"/>
      <c r="AL312" s="16" t="s">
        <v>73</v>
      </c>
    </row>
    <row r="313" spans="1:38" s="21" customFormat="1" ht="12.75" customHeight="1" x14ac:dyDescent="0.2">
      <c r="A313" s="8">
        <v>16</v>
      </c>
      <c r="B313" s="313"/>
      <c r="C313" s="313"/>
      <c r="D313" s="313"/>
      <c r="E313" s="313"/>
      <c r="F313" s="314"/>
      <c r="G313" s="439"/>
      <c r="H313" s="440"/>
      <c r="I313" s="441"/>
      <c r="J313" s="329">
        <f t="shared" si="38"/>
        <v>0</v>
      </c>
      <c r="K313" s="331">
        <f t="shared" si="39"/>
        <v>0</v>
      </c>
      <c r="L313" s="313"/>
      <c r="M313" s="313"/>
      <c r="N313" s="313"/>
      <c r="O313" s="326"/>
      <c r="P313" s="333"/>
      <c r="Q313" s="313"/>
      <c r="R313" s="314"/>
      <c r="S313" s="16" t="s">
        <v>74</v>
      </c>
      <c r="T313" s="8">
        <v>16</v>
      </c>
      <c r="U313" s="313"/>
      <c r="V313" s="313"/>
      <c r="W313" s="313"/>
      <c r="X313" s="313"/>
      <c r="Y313" s="313"/>
      <c r="Z313" s="313"/>
      <c r="AA313" s="313"/>
      <c r="AB313" s="313"/>
      <c r="AC313" s="313"/>
      <c r="AD313" s="313"/>
      <c r="AE313" s="313"/>
      <c r="AF313" s="313"/>
      <c r="AG313" s="313"/>
      <c r="AH313" s="326"/>
      <c r="AI313" s="440"/>
      <c r="AJ313" s="313"/>
      <c r="AK313" s="314"/>
      <c r="AL313" s="16" t="s">
        <v>74</v>
      </c>
    </row>
    <row r="314" spans="1:38" s="21" customFormat="1" ht="12.75" customHeight="1" x14ac:dyDescent="0.2">
      <c r="A314" s="8">
        <v>17</v>
      </c>
      <c r="B314" s="313"/>
      <c r="C314" s="313"/>
      <c r="D314" s="313"/>
      <c r="E314" s="313"/>
      <c r="F314" s="314"/>
      <c r="G314" s="439"/>
      <c r="H314" s="440"/>
      <c r="I314" s="441"/>
      <c r="J314" s="329">
        <f t="shared" si="38"/>
        <v>0</v>
      </c>
      <c r="K314" s="331">
        <f t="shared" si="39"/>
        <v>0</v>
      </c>
      <c r="L314" s="313"/>
      <c r="M314" s="313"/>
      <c r="N314" s="313"/>
      <c r="O314" s="326"/>
      <c r="P314" s="333"/>
      <c r="Q314" s="313"/>
      <c r="R314" s="314"/>
      <c r="S314" s="16" t="s">
        <v>75</v>
      </c>
      <c r="T314" s="8">
        <v>17</v>
      </c>
      <c r="U314" s="313"/>
      <c r="V314" s="313"/>
      <c r="W314" s="313"/>
      <c r="X314" s="313"/>
      <c r="Y314" s="313"/>
      <c r="Z314" s="313"/>
      <c r="AA314" s="313"/>
      <c r="AB314" s="313"/>
      <c r="AC314" s="313"/>
      <c r="AD314" s="313"/>
      <c r="AE314" s="313"/>
      <c r="AF314" s="313"/>
      <c r="AG314" s="313"/>
      <c r="AH314" s="326"/>
      <c r="AI314" s="440"/>
      <c r="AJ314" s="313"/>
      <c r="AK314" s="314"/>
      <c r="AL314" s="16" t="s">
        <v>75</v>
      </c>
    </row>
    <row r="315" spans="1:38" s="21" customFormat="1" ht="12.75" customHeight="1" x14ac:dyDescent="0.2">
      <c r="A315" s="8">
        <v>18</v>
      </c>
      <c r="B315" s="313"/>
      <c r="C315" s="313"/>
      <c r="D315" s="313"/>
      <c r="E315" s="313"/>
      <c r="F315" s="314"/>
      <c r="G315" s="439"/>
      <c r="H315" s="440"/>
      <c r="I315" s="441"/>
      <c r="J315" s="329">
        <f t="shared" si="38"/>
        <v>0</v>
      </c>
      <c r="K315" s="331">
        <f t="shared" si="39"/>
        <v>0</v>
      </c>
      <c r="L315" s="313"/>
      <c r="M315" s="313"/>
      <c r="N315" s="313"/>
      <c r="O315" s="326"/>
      <c r="P315" s="333"/>
      <c r="Q315" s="313"/>
      <c r="R315" s="314"/>
      <c r="S315" s="16" t="s">
        <v>76</v>
      </c>
      <c r="T315" s="8">
        <v>18</v>
      </c>
      <c r="U315" s="313"/>
      <c r="V315" s="313"/>
      <c r="W315" s="313"/>
      <c r="X315" s="313"/>
      <c r="Y315" s="313"/>
      <c r="Z315" s="313"/>
      <c r="AA315" s="313"/>
      <c r="AB315" s="313"/>
      <c r="AC315" s="313"/>
      <c r="AD315" s="313"/>
      <c r="AE315" s="313"/>
      <c r="AF315" s="313"/>
      <c r="AG315" s="313"/>
      <c r="AH315" s="326"/>
      <c r="AI315" s="440"/>
      <c r="AJ315" s="313"/>
      <c r="AK315" s="314"/>
      <c r="AL315" s="16" t="s">
        <v>76</v>
      </c>
    </row>
    <row r="316" spans="1:38" s="21" customFormat="1" ht="12.75" customHeight="1" x14ac:dyDescent="0.2">
      <c r="A316" s="8">
        <v>19</v>
      </c>
      <c r="B316" s="313"/>
      <c r="C316" s="313"/>
      <c r="D316" s="313"/>
      <c r="E316" s="313"/>
      <c r="F316" s="314"/>
      <c r="G316" s="439"/>
      <c r="H316" s="440"/>
      <c r="I316" s="441"/>
      <c r="J316" s="329">
        <f t="shared" si="38"/>
        <v>0</v>
      </c>
      <c r="K316" s="331">
        <f t="shared" si="39"/>
        <v>0</v>
      </c>
      <c r="L316" s="313"/>
      <c r="M316" s="313"/>
      <c r="N316" s="313"/>
      <c r="O316" s="326"/>
      <c r="P316" s="333"/>
      <c r="Q316" s="313"/>
      <c r="R316" s="314"/>
      <c r="S316" s="16" t="s">
        <v>77</v>
      </c>
      <c r="T316" s="8">
        <v>19</v>
      </c>
      <c r="U316" s="313"/>
      <c r="V316" s="313"/>
      <c r="W316" s="313"/>
      <c r="X316" s="313"/>
      <c r="Y316" s="313"/>
      <c r="Z316" s="313"/>
      <c r="AA316" s="313"/>
      <c r="AB316" s="313"/>
      <c r="AC316" s="313"/>
      <c r="AD316" s="313"/>
      <c r="AE316" s="313"/>
      <c r="AF316" s="313"/>
      <c r="AG316" s="313"/>
      <c r="AH316" s="326"/>
      <c r="AI316" s="440"/>
      <c r="AJ316" s="313"/>
      <c r="AK316" s="314"/>
      <c r="AL316" s="16" t="s">
        <v>77</v>
      </c>
    </row>
    <row r="317" spans="1:38" s="21" customFormat="1" ht="12.75" customHeight="1" x14ac:dyDescent="0.2">
      <c r="A317" s="8">
        <v>20</v>
      </c>
      <c r="B317" s="313"/>
      <c r="C317" s="313"/>
      <c r="D317" s="313"/>
      <c r="E317" s="313"/>
      <c r="F317" s="314"/>
      <c r="G317" s="439"/>
      <c r="H317" s="440"/>
      <c r="I317" s="441"/>
      <c r="J317" s="329">
        <f t="shared" si="38"/>
        <v>0</v>
      </c>
      <c r="K317" s="331">
        <f t="shared" si="39"/>
        <v>0</v>
      </c>
      <c r="L317" s="313"/>
      <c r="M317" s="313"/>
      <c r="N317" s="313"/>
      <c r="O317" s="326"/>
      <c r="P317" s="333"/>
      <c r="Q317" s="313"/>
      <c r="R317" s="314"/>
      <c r="S317" s="16" t="s">
        <v>78</v>
      </c>
      <c r="T317" s="8">
        <v>20</v>
      </c>
      <c r="U317" s="313"/>
      <c r="V317" s="313"/>
      <c r="W317" s="313"/>
      <c r="X317" s="313"/>
      <c r="Y317" s="313"/>
      <c r="Z317" s="313"/>
      <c r="AA317" s="313"/>
      <c r="AB317" s="313"/>
      <c r="AC317" s="313"/>
      <c r="AD317" s="313"/>
      <c r="AE317" s="313"/>
      <c r="AF317" s="313"/>
      <c r="AG317" s="313"/>
      <c r="AH317" s="326"/>
      <c r="AI317" s="440"/>
      <c r="AJ317" s="313"/>
      <c r="AK317" s="314"/>
      <c r="AL317" s="16" t="s">
        <v>78</v>
      </c>
    </row>
    <row r="318" spans="1:38" s="21" customFormat="1" ht="12.75" customHeight="1" x14ac:dyDescent="0.2">
      <c r="A318" s="8">
        <v>21</v>
      </c>
      <c r="B318" s="313"/>
      <c r="C318" s="313"/>
      <c r="D318" s="313"/>
      <c r="E318" s="313"/>
      <c r="F318" s="314"/>
      <c r="G318" s="439"/>
      <c r="H318" s="440"/>
      <c r="I318" s="441"/>
      <c r="J318" s="329">
        <f t="shared" si="38"/>
        <v>0</v>
      </c>
      <c r="K318" s="331">
        <f t="shared" si="39"/>
        <v>0</v>
      </c>
      <c r="L318" s="313"/>
      <c r="M318" s="313"/>
      <c r="N318" s="313"/>
      <c r="O318" s="326"/>
      <c r="P318" s="333"/>
      <c r="Q318" s="313"/>
      <c r="R318" s="314"/>
      <c r="S318" s="16" t="s">
        <v>79</v>
      </c>
      <c r="T318" s="8">
        <v>21</v>
      </c>
      <c r="U318" s="313"/>
      <c r="V318" s="313"/>
      <c r="W318" s="313"/>
      <c r="X318" s="313"/>
      <c r="Y318" s="313"/>
      <c r="Z318" s="313"/>
      <c r="AA318" s="313"/>
      <c r="AB318" s="313"/>
      <c r="AC318" s="313"/>
      <c r="AD318" s="313"/>
      <c r="AE318" s="313"/>
      <c r="AF318" s="313"/>
      <c r="AG318" s="313"/>
      <c r="AH318" s="326"/>
      <c r="AI318" s="440"/>
      <c r="AJ318" s="313"/>
      <c r="AK318" s="314"/>
      <c r="AL318" s="16" t="s">
        <v>79</v>
      </c>
    </row>
    <row r="319" spans="1:38" s="21" customFormat="1" ht="12.75" customHeight="1" x14ac:dyDescent="0.2">
      <c r="A319" s="8">
        <v>22</v>
      </c>
      <c r="B319" s="313"/>
      <c r="C319" s="313"/>
      <c r="D319" s="313"/>
      <c r="E319" s="313"/>
      <c r="F319" s="314"/>
      <c r="G319" s="439"/>
      <c r="H319" s="440"/>
      <c r="I319" s="441"/>
      <c r="J319" s="329">
        <f t="shared" si="38"/>
        <v>0</v>
      </c>
      <c r="K319" s="331">
        <f t="shared" si="39"/>
        <v>0</v>
      </c>
      <c r="L319" s="313"/>
      <c r="M319" s="313"/>
      <c r="N319" s="313"/>
      <c r="O319" s="326"/>
      <c r="P319" s="333"/>
      <c r="Q319" s="313"/>
      <c r="R319" s="314"/>
      <c r="S319" s="16" t="s">
        <v>80</v>
      </c>
      <c r="T319" s="8">
        <v>22</v>
      </c>
      <c r="U319" s="313"/>
      <c r="V319" s="313"/>
      <c r="W319" s="313"/>
      <c r="X319" s="313"/>
      <c r="Y319" s="313"/>
      <c r="Z319" s="313"/>
      <c r="AA319" s="313"/>
      <c r="AB319" s="313"/>
      <c r="AC319" s="313"/>
      <c r="AD319" s="313"/>
      <c r="AE319" s="313"/>
      <c r="AF319" s="313"/>
      <c r="AG319" s="313"/>
      <c r="AH319" s="326"/>
      <c r="AI319" s="440"/>
      <c r="AJ319" s="313"/>
      <c r="AK319" s="314"/>
      <c r="AL319" s="16" t="s">
        <v>80</v>
      </c>
    </row>
    <row r="320" spans="1:38" s="21" customFormat="1" ht="12.75" customHeight="1" x14ac:dyDescent="0.2">
      <c r="A320" s="8">
        <v>23</v>
      </c>
      <c r="B320" s="313"/>
      <c r="C320" s="313"/>
      <c r="D320" s="313"/>
      <c r="E320" s="313"/>
      <c r="F320" s="314"/>
      <c r="G320" s="439"/>
      <c r="H320" s="440"/>
      <c r="I320" s="441"/>
      <c r="J320" s="329">
        <f t="shared" si="38"/>
        <v>0</v>
      </c>
      <c r="K320" s="331">
        <f t="shared" si="39"/>
        <v>0</v>
      </c>
      <c r="L320" s="313"/>
      <c r="M320" s="313"/>
      <c r="N320" s="313"/>
      <c r="O320" s="326"/>
      <c r="P320" s="333"/>
      <c r="Q320" s="313"/>
      <c r="R320" s="314"/>
      <c r="S320" s="16" t="s">
        <v>81</v>
      </c>
      <c r="T320" s="8">
        <v>23</v>
      </c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3"/>
      <c r="AH320" s="326"/>
      <c r="AI320" s="440"/>
      <c r="AJ320" s="313"/>
      <c r="AK320" s="314"/>
      <c r="AL320" s="16" t="s">
        <v>81</v>
      </c>
    </row>
    <row r="321" spans="1:38" s="21" customFormat="1" ht="12.75" customHeight="1" x14ac:dyDescent="0.2">
      <c r="A321" s="8">
        <v>24</v>
      </c>
      <c r="B321" s="313"/>
      <c r="C321" s="313"/>
      <c r="D321" s="313"/>
      <c r="E321" s="313"/>
      <c r="F321" s="314"/>
      <c r="G321" s="439"/>
      <c r="H321" s="440"/>
      <c r="I321" s="441"/>
      <c r="J321" s="329">
        <f t="shared" si="38"/>
        <v>0</v>
      </c>
      <c r="K321" s="331">
        <f t="shared" si="39"/>
        <v>0</v>
      </c>
      <c r="L321" s="313"/>
      <c r="M321" s="313"/>
      <c r="N321" s="313"/>
      <c r="O321" s="326"/>
      <c r="P321" s="333"/>
      <c r="Q321" s="313"/>
      <c r="R321" s="314"/>
      <c r="S321" s="16" t="s">
        <v>82</v>
      </c>
      <c r="T321" s="8">
        <v>24</v>
      </c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3"/>
      <c r="AH321" s="326"/>
      <c r="AI321" s="440"/>
      <c r="AJ321" s="313"/>
      <c r="AK321" s="314"/>
      <c r="AL321" s="16" t="s">
        <v>82</v>
      </c>
    </row>
    <row r="322" spans="1:38" s="21" customFormat="1" ht="12.75" customHeight="1" x14ac:dyDescent="0.2">
      <c r="A322" s="8">
        <v>25</v>
      </c>
      <c r="B322" s="313"/>
      <c r="C322" s="313"/>
      <c r="D322" s="313"/>
      <c r="E322" s="313"/>
      <c r="F322" s="314"/>
      <c r="G322" s="439"/>
      <c r="H322" s="440"/>
      <c r="I322" s="441"/>
      <c r="J322" s="329">
        <f t="shared" si="38"/>
        <v>0</v>
      </c>
      <c r="K322" s="331">
        <f t="shared" si="39"/>
        <v>0</v>
      </c>
      <c r="L322" s="313"/>
      <c r="M322" s="313"/>
      <c r="N322" s="313"/>
      <c r="O322" s="326"/>
      <c r="P322" s="333"/>
      <c r="Q322" s="313"/>
      <c r="R322" s="314"/>
      <c r="S322" s="16" t="s">
        <v>83</v>
      </c>
      <c r="T322" s="8">
        <v>25</v>
      </c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3"/>
      <c r="AH322" s="326"/>
      <c r="AI322" s="440"/>
      <c r="AJ322" s="313"/>
      <c r="AK322" s="314"/>
      <c r="AL322" s="16" t="s">
        <v>83</v>
      </c>
    </row>
    <row r="323" spans="1:38" s="21" customFormat="1" ht="12.75" customHeight="1" x14ac:dyDescent="0.2">
      <c r="A323" s="8">
        <v>26</v>
      </c>
      <c r="B323" s="313"/>
      <c r="C323" s="313"/>
      <c r="D323" s="313"/>
      <c r="E323" s="313"/>
      <c r="F323" s="314"/>
      <c r="G323" s="439"/>
      <c r="H323" s="440"/>
      <c r="I323" s="441"/>
      <c r="J323" s="329">
        <f t="shared" si="38"/>
        <v>0</v>
      </c>
      <c r="K323" s="331">
        <f t="shared" si="39"/>
        <v>0</v>
      </c>
      <c r="L323" s="313"/>
      <c r="M323" s="313"/>
      <c r="N323" s="313"/>
      <c r="O323" s="326"/>
      <c r="P323" s="333"/>
      <c r="Q323" s="313"/>
      <c r="R323" s="314"/>
      <c r="S323" s="16" t="s">
        <v>84</v>
      </c>
      <c r="T323" s="8">
        <v>26</v>
      </c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3"/>
      <c r="AH323" s="326"/>
      <c r="AI323" s="440"/>
      <c r="AJ323" s="313"/>
      <c r="AK323" s="314"/>
      <c r="AL323" s="16" t="s">
        <v>84</v>
      </c>
    </row>
    <row r="324" spans="1:38" s="21" customFormat="1" ht="12.75" customHeight="1" x14ac:dyDescent="0.2">
      <c r="A324" s="8">
        <v>27</v>
      </c>
      <c r="B324" s="313"/>
      <c r="C324" s="313"/>
      <c r="D324" s="313"/>
      <c r="E324" s="313"/>
      <c r="F324" s="314"/>
      <c r="G324" s="439"/>
      <c r="H324" s="440"/>
      <c r="I324" s="441"/>
      <c r="J324" s="329">
        <f t="shared" si="38"/>
        <v>0</v>
      </c>
      <c r="K324" s="331">
        <f t="shared" si="39"/>
        <v>0</v>
      </c>
      <c r="L324" s="313"/>
      <c r="M324" s="313"/>
      <c r="N324" s="313"/>
      <c r="O324" s="326"/>
      <c r="P324" s="333"/>
      <c r="Q324" s="313"/>
      <c r="R324" s="314"/>
      <c r="S324" s="16" t="s">
        <v>85</v>
      </c>
      <c r="T324" s="8">
        <v>27</v>
      </c>
      <c r="U324" s="313"/>
      <c r="V324" s="313"/>
      <c r="W324" s="313"/>
      <c r="X324" s="313"/>
      <c r="Y324" s="313"/>
      <c r="Z324" s="313"/>
      <c r="AA324" s="313"/>
      <c r="AB324" s="313"/>
      <c r="AC324" s="313"/>
      <c r="AD324" s="313"/>
      <c r="AE324" s="313"/>
      <c r="AF324" s="313"/>
      <c r="AG324" s="313"/>
      <c r="AH324" s="326"/>
      <c r="AI324" s="440"/>
      <c r="AJ324" s="313"/>
      <c r="AK324" s="314"/>
      <c r="AL324" s="16" t="s">
        <v>85</v>
      </c>
    </row>
    <row r="325" spans="1:38" s="21" customFormat="1" ht="12.75" customHeight="1" x14ac:dyDescent="0.2">
      <c r="A325" s="8">
        <v>28</v>
      </c>
      <c r="B325" s="313"/>
      <c r="C325" s="313"/>
      <c r="D325" s="313"/>
      <c r="E325" s="313"/>
      <c r="F325" s="314"/>
      <c r="G325" s="439"/>
      <c r="H325" s="440"/>
      <c r="I325" s="441"/>
      <c r="J325" s="329">
        <f t="shared" si="38"/>
        <v>0</v>
      </c>
      <c r="K325" s="331">
        <f t="shared" si="39"/>
        <v>0</v>
      </c>
      <c r="L325" s="313"/>
      <c r="M325" s="313"/>
      <c r="N325" s="313"/>
      <c r="O325" s="326"/>
      <c r="P325" s="333"/>
      <c r="Q325" s="313"/>
      <c r="R325" s="314"/>
      <c r="S325" s="16" t="s">
        <v>86</v>
      </c>
      <c r="T325" s="8">
        <v>28</v>
      </c>
      <c r="U325" s="313"/>
      <c r="V325" s="313"/>
      <c r="W325" s="313"/>
      <c r="X325" s="313"/>
      <c r="Y325" s="313"/>
      <c r="Z325" s="313"/>
      <c r="AA325" s="313"/>
      <c r="AB325" s="313"/>
      <c r="AC325" s="313"/>
      <c r="AD325" s="313"/>
      <c r="AE325" s="313"/>
      <c r="AF325" s="313"/>
      <c r="AG325" s="313"/>
      <c r="AH325" s="326"/>
      <c r="AI325" s="440"/>
      <c r="AJ325" s="313"/>
      <c r="AK325" s="314"/>
      <c r="AL325" s="16" t="s">
        <v>86</v>
      </c>
    </row>
    <row r="326" spans="1:38" s="21" customFormat="1" ht="12.75" customHeight="1" x14ac:dyDescent="0.2">
      <c r="A326" s="8">
        <v>29</v>
      </c>
      <c r="B326" s="313"/>
      <c r="C326" s="313"/>
      <c r="D326" s="313"/>
      <c r="E326" s="313"/>
      <c r="F326" s="314"/>
      <c r="G326" s="439"/>
      <c r="H326" s="440"/>
      <c r="I326" s="441"/>
      <c r="J326" s="329">
        <f t="shared" si="38"/>
        <v>0</v>
      </c>
      <c r="K326" s="331">
        <f t="shared" si="39"/>
        <v>0</v>
      </c>
      <c r="L326" s="313"/>
      <c r="M326" s="313"/>
      <c r="N326" s="313"/>
      <c r="O326" s="326"/>
      <c r="P326" s="333"/>
      <c r="Q326" s="313"/>
      <c r="R326" s="314"/>
      <c r="S326" s="16" t="s">
        <v>87</v>
      </c>
      <c r="T326" s="8">
        <v>29</v>
      </c>
      <c r="U326" s="313"/>
      <c r="V326" s="313"/>
      <c r="W326" s="313"/>
      <c r="X326" s="334"/>
      <c r="Y326" s="313"/>
      <c r="Z326" s="313"/>
      <c r="AA326" s="313"/>
      <c r="AB326" s="313"/>
      <c r="AC326" s="313"/>
      <c r="AD326" s="313"/>
      <c r="AE326" s="313"/>
      <c r="AF326" s="313"/>
      <c r="AG326" s="313"/>
      <c r="AH326" s="326"/>
      <c r="AI326" s="440"/>
      <c r="AJ326" s="313"/>
      <c r="AK326" s="314"/>
      <c r="AL326" s="16" t="s">
        <v>87</v>
      </c>
    </row>
    <row r="327" spans="1:38" s="21" customFormat="1" ht="12.75" customHeight="1" x14ac:dyDescent="0.2">
      <c r="A327" s="8">
        <v>30</v>
      </c>
      <c r="B327" s="313"/>
      <c r="C327" s="313"/>
      <c r="D327" s="313"/>
      <c r="E327" s="313"/>
      <c r="F327" s="314"/>
      <c r="G327" s="445"/>
      <c r="H327" s="440"/>
      <c r="I327" s="441"/>
      <c r="J327" s="329">
        <f t="shared" si="38"/>
        <v>0</v>
      </c>
      <c r="K327" s="331">
        <f t="shared" si="39"/>
        <v>0</v>
      </c>
      <c r="L327" s="313"/>
      <c r="M327" s="313"/>
      <c r="N327" s="313"/>
      <c r="O327" s="326"/>
      <c r="P327" s="333"/>
      <c r="Q327" s="313"/>
      <c r="R327" s="314"/>
      <c r="S327" s="16" t="s">
        <v>88</v>
      </c>
      <c r="T327" s="8">
        <v>30</v>
      </c>
      <c r="U327" s="313"/>
      <c r="V327" s="313"/>
      <c r="W327" s="313"/>
      <c r="X327" s="313"/>
      <c r="Y327" s="313"/>
      <c r="Z327" s="313"/>
      <c r="AA327" s="313"/>
      <c r="AB327" s="313"/>
      <c r="AC327" s="313"/>
      <c r="AD327" s="313"/>
      <c r="AE327" s="313"/>
      <c r="AF327" s="313"/>
      <c r="AG327" s="313"/>
      <c r="AH327" s="326"/>
      <c r="AI327" s="440"/>
      <c r="AJ327" s="313"/>
      <c r="AK327" s="314"/>
      <c r="AL327" s="16" t="s">
        <v>88</v>
      </c>
    </row>
    <row r="328" spans="1:38" s="21" customFormat="1" ht="12.75" customHeight="1" x14ac:dyDescent="0.2">
      <c r="A328" s="19">
        <v>31</v>
      </c>
      <c r="B328" s="317"/>
      <c r="C328" s="317"/>
      <c r="D328" s="317"/>
      <c r="E328" s="317"/>
      <c r="F328" s="318"/>
      <c r="G328" s="446"/>
      <c r="H328" s="447"/>
      <c r="I328" s="448"/>
      <c r="J328" s="335">
        <f t="shared" si="38"/>
        <v>0</v>
      </c>
      <c r="K328" s="336">
        <f t="shared" si="39"/>
        <v>0</v>
      </c>
      <c r="L328" s="317"/>
      <c r="M328" s="317"/>
      <c r="N328" s="317"/>
      <c r="O328" s="328"/>
      <c r="P328" s="337"/>
      <c r="Q328" s="317"/>
      <c r="R328" s="318"/>
      <c r="S328" s="20" t="s">
        <v>89</v>
      </c>
      <c r="T328" s="19">
        <v>31</v>
      </c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28"/>
      <c r="AI328" s="447"/>
      <c r="AJ328" s="317"/>
      <c r="AK328" s="318"/>
      <c r="AL328" s="20" t="s">
        <v>89</v>
      </c>
    </row>
    <row r="329" spans="1:38" s="21" customFormat="1" ht="12.75" customHeight="1" thickBot="1" x14ac:dyDescent="0.25">
      <c r="A329" s="375"/>
      <c r="B329" s="376">
        <f>SUM(B297:B328)</f>
        <v>0</v>
      </c>
      <c r="C329" s="376">
        <f>SUM(C297:C328)</f>
        <v>0</v>
      </c>
      <c r="D329" s="376">
        <f>SUM(D297:D328)</f>
        <v>0</v>
      </c>
      <c r="E329" s="377">
        <f>SUM(E297:E328)</f>
        <v>0</v>
      </c>
      <c r="F329" s="378">
        <f>SUM(F297:F328)</f>
        <v>0</v>
      </c>
      <c r="G329" s="379"/>
      <c r="H329" s="380" t="s">
        <v>90</v>
      </c>
      <c r="I329" s="381">
        <f>COUNTA(I298:I328)</f>
        <v>0</v>
      </c>
      <c r="J329" s="376">
        <f t="shared" ref="J329:R329" si="40">SUM(J297:J328)</f>
        <v>0</v>
      </c>
      <c r="K329" s="376">
        <f t="shared" si="40"/>
        <v>0</v>
      </c>
      <c r="L329" s="376">
        <f t="shared" si="40"/>
        <v>0</v>
      </c>
      <c r="M329" s="376">
        <f t="shared" si="40"/>
        <v>0</v>
      </c>
      <c r="N329" s="376">
        <f t="shared" si="40"/>
        <v>0</v>
      </c>
      <c r="O329" s="382">
        <f t="shared" si="40"/>
        <v>0</v>
      </c>
      <c r="P329" s="377">
        <f t="shared" si="40"/>
        <v>0</v>
      </c>
      <c r="Q329" s="376">
        <f t="shared" si="40"/>
        <v>0</v>
      </c>
      <c r="R329" s="383">
        <f t="shared" si="40"/>
        <v>0</v>
      </c>
      <c r="S329" s="384"/>
      <c r="T329" s="375"/>
      <c r="U329" s="376">
        <f t="shared" ref="U329:AH329" si="41">SUM(U297:U328)</f>
        <v>0</v>
      </c>
      <c r="V329" s="376">
        <f t="shared" si="41"/>
        <v>0</v>
      </c>
      <c r="W329" s="376">
        <f t="shared" si="41"/>
        <v>0</v>
      </c>
      <c r="X329" s="376">
        <f t="shared" si="41"/>
        <v>0</v>
      </c>
      <c r="Y329" s="376">
        <f t="shared" si="41"/>
        <v>0</v>
      </c>
      <c r="Z329" s="376">
        <f t="shared" si="41"/>
        <v>0</v>
      </c>
      <c r="AA329" s="376">
        <f t="shared" si="41"/>
        <v>0</v>
      </c>
      <c r="AB329" s="376">
        <f t="shared" si="41"/>
        <v>0</v>
      </c>
      <c r="AC329" s="376">
        <f t="shared" si="41"/>
        <v>0</v>
      </c>
      <c r="AD329" s="376">
        <f t="shared" si="41"/>
        <v>0</v>
      </c>
      <c r="AE329" s="376">
        <f t="shared" si="41"/>
        <v>0</v>
      </c>
      <c r="AF329" s="376">
        <f t="shared" si="41"/>
        <v>0</v>
      </c>
      <c r="AG329" s="376">
        <f t="shared" si="41"/>
        <v>0</v>
      </c>
      <c r="AH329" s="378">
        <f t="shared" si="41"/>
        <v>0</v>
      </c>
      <c r="AI329" s="385"/>
      <c r="AJ329" s="376">
        <f>SUM(AJ297:AJ328)</f>
        <v>0</v>
      </c>
      <c r="AK329" s="383">
        <f>SUM(AK297:AK328)</f>
        <v>0</v>
      </c>
      <c r="AL329" s="384"/>
    </row>
    <row r="330" spans="1:38" ht="12.75" customHeight="1" thickTop="1" x14ac:dyDescent="0.2">
      <c r="A330" s="46"/>
      <c r="B330" s="167"/>
      <c r="C330" s="167"/>
      <c r="D330" s="167"/>
      <c r="E330" s="167"/>
      <c r="F330" s="167"/>
      <c r="G330" s="373"/>
      <c r="H330" s="167"/>
      <c r="I330" s="374"/>
      <c r="J330" s="167"/>
      <c r="K330" s="167"/>
      <c r="L330" s="167"/>
      <c r="M330" s="167"/>
      <c r="N330" s="167"/>
      <c r="O330" s="167"/>
      <c r="P330" s="167"/>
      <c r="Q330" s="167"/>
      <c r="R330" s="167"/>
      <c r="S330" s="46"/>
      <c r="T330" s="46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46"/>
    </row>
    <row r="331" spans="1:38" ht="12.75" customHeight="1" x14ac:dyDescent="0.2">
      <c r="A331" s="46"/>
      <c r="B331" s="167"/>
      <c r="C331" s="167"/>
      <c r="D331" s="167"/>
      <c r="E331" s="167"/>
      <c r="F331" s="167"/>
      <c r="G331" s="373"/>
      <c r="H331" s="167"/>
      <c r="I331" s="374"/>
      <c r="J331" s="167"/>
      <c r="K331" s="167"/>
      <c r="L331" s="167"/>
      <c r="M331" s="167"/>
      <c r="N331" s="167"/>
      <c r="O331" s="167"/>
      <c r="P331" s="167"/>
      <c r="Q331" s="167"/>
      <c r="R331" s="167"/>
      <c r="S331" s="46"/>
      <c r="T331" s="46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46"/>
    </row>
    <row r="332" spans="1:38" ht="12.75" customHeight="1" x14ac:dyDescent="0.2">
      <c r="A332" s="21"/>
      <c r="B332" s="21"/>
      <c r="C332" s="21"/>
      <c r="D332" s="21"/>
      <c r="E332" s="21"/>
      <c r="F332" s="21"/>
      <c r="G332" s="483" t="str">
        <f>MARCH!G286</f>
        <v>UNITED STEELWORKERS - LOCAL UNION</v>
      </c>
      <c r="H332" s="483"/>
      <c r="I332" s="483"/>
      <c r="J332" s="1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36"/>
      <c r="V332" s="36"/>
      <c r="W332" s="36"/>
      <c r="X332" s="36"/>
      <c r="Y332" s="36"/>
      <c r="Z332" s="36"/>
      <c r="AA332" s="37" t="str">
        <f>$AA$10</f>
        <v>FINANCIAL SECRETARY'S CASH BOOK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21"/>
    </row>
    <row r="333" spans="1:38" s="162" customFormat="1" ht="12.75" customHeight="1" x14ac:dyDescent="0.2">
      <c r="A333" s="152"/>
      <c r="B333" s="150" t="str">
        <f>$B$11</f>
        <v>Month</v>
      </c>
      <c r="C333" s="76" t="str">
        <f>$C$11</f>
        <v>APRIL</v>
      </c>
      <c r="D333" s="150" t="str">
        <f>$D$11</f>
        <v>Year</v>
      </c>
      <c r="E333" s="29">
        <f>$E$11</f>
        <v>0</v>
      </c>
      <c r="F333" s="152"/>
      <c r="G333" s="159"/>
      <c r="H333" s="152"/>
      <c r="I333" s="160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0"/>
      <c r="AJ333" s="161" t="str">
        <f>$C$11</f>
        <v>APRIL</v>
      </c>
      <c r="AK333" s="29">
        <f>$E$11</f>
        <v>0</v>
      </c>
      <c r="AL333" s="152"/>
    </row>
    <row r="334" spans="1:38" s="162" customFormat="1" ht="12.75" customHeight="1" x14ac:dyDescent="0.2">
      <c r="A334" s="152"/>
      <c r="B334" s="150" t="str">
        <f>$B$12</f>
        <v>Page No.</v>
      </c>
      <c r="C334" s="388">
        <f>C288+1</f>
        <v>8</v>
      </c>
      <c r="D334" s="152"/>
      <c r="E334" s="152"/>
      <c r="F334" s="152"/>
      <c r="G334" s="159"/>
      <c r="H334" s="152"/>
      <c r="I334" s="160" t="s">
        <v>53</v>
      </c>
      <c r="J334" s="152"/>
      <c r="K334" s="152"/>
      <c r="L334" s="160"/>
      <c r="M334" s="152"/>
      <c r="N334" s="152"/>
      <c r="O334" s="152"/>
      <c r="P334" s="150"/>
      <c r="Q334" s="152"/>
      <c r="R334" s="150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63" t="s">
        <v>54</v>
      </c>
      <c r="AC334" s="152"/>
      <c r="AD334" s="152"/>
      <c r="AE334" s="152"/>
      <c r="AF334" s="152"/>
      <c r="AG334" s="152"/>
      <c r="AH334" s="152"/>
      <c r="AI334" s="150" t="str">
        <f>$B$12</f>
        <v>Page No.</v>
      </c>
      <c r="AJ334" s="388">
        <f>C334</f>
        <v>8</v>
      </c>
      <c r="AK334" s="164"/>
      <c r="AL334" s="165"/>
    </row>
    <row r="335" spans="1:38" ht="12.75" customHeight="1" x14ac:dyDescent="0.2">
      <c r="A335" s="3"/>
      <c r="B335" s="3"/>
      <c r="C335" s="3"/>
      <c r="D335" s="3"/>
      <c r="E335" s="3"/>
      <c r="F335" s="3"/>
      <c r="G335" s="137"/>
      <c r="H335" s="3"/>
      <c r="I335" s="5"/>
      <c r="J335" s="3"/>
      <c r="K335" s="3"/>
      <c r="L335" s="2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1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6"/>
      <c r="B336" s="26"/>
      <c r="C336" s="26"/>
      <c r="D336" s="26"/>
      <c r="E336" s="26"/>
      <c r="F336" s="26"/>
      <c r="G336" s="138"/>
      <c r="H336" s="26"/>
      <c r="I336" s="27"/>
      <c r="J336" s="26"/>
      <c r="K336" s="26"/>
      <c r="L336" s="27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  <c r="AF336" s="26"/>
      <c r="AG336" s="26"/>
      <c r="AH336" s="26"/>
      <c r="AI336" s="26"/>
      <c r="AJ336" s="26"/>
      <c r="AK336" s="26"/>
      <c r="AL336" s="26"/>
    </row>
    <row r="337" spans="1:38" customFormat="1" ht="12.75" customHeight="1" x14ac:dyDescent="0.2">
      <c r="A337" s="1"/>
      <c r="B337" s="3"/>
      <c r="C337" s="3" t="s">
        <v>55</v>
      </c>
      <c r="D337" s="3"/>
      <c r="E337" s="13"/>
      <c r="F337" s="1"/>
      <c r="G337" s="139"/>
      <c r="H337" s="2" t="s">
        <v>56</v>
      </c>
      <c r="I337" s="104"/>
      <c r="J337" s="484" t="s">
        <v>270</v>
      </c>
      <c r="K337" s="485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4"/>
      <c r="AJ337" s="3"/>
      <c r="AK337" s="1"/>
      <c r="AL337" s="3"/>
    </row>
    <row r="338" spans="1:38" customFormat="1" ht="12.75" customHeight="1" x14ac:dyDescent="0.2">
      <c r="A338" s="1"/>
      <c r="B338" s="3"/>
      <c r="C338" s="3"/>
      <c r="D338" s="3"/>
      <c r="E338" s="13"/>
      <c r="F338" s="1"/>
      <c r="G338" s="139"/>
      <c r="H338" s="14"/>
      <c r="I338" s="105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4"/>
      <c r="AJ338" s="3"/>
      <c r="AK338" s="1"/>
      <c r="AL338" s="3"/>
    </row>
    <row r="339" spans="1:38" customFormat="1" ht="12.75" customHeight="1" thickBot="1" x14ac:dyDescent="0.25">
      <c r="A339" s="174"/>
      <c r="B339" s="175">
        <v>1</v>
      </c>
      <c r="C339" s="175">
        <v>2</v>
      </c>
      <c r="D339" s="175">
        <v>3</v>
      </c>
      <c r="E339" s="176">
        <v>4</v>
      </c>
      <c r="F339" s="177">
        <v>5</v>
      </c>
      <c r="G339" s="178"/>
      <c r="H339" s="177">
        <v>7</v>
      </c>
      <c r="I339" s="179">
        <v>8</v>
      </c>
      <c r="J339" s="175">
        <v>9</v>
      </c>
      <c r="K339" s="177">
        <v>10</v>
      </c>
      <c r="L339" s="175">
        <v>11</v>
      </c>
      <c r="M339" s="175" t="s">
        <v>1</v>
      </c>
      <c r="N339" s="175">
        <v>12</v>
      </c>
      <c r="O339" s="175">
        <v>13</v>
      </c>
      <c r="P339" s="175">
        <v>14</v>
      </c>
      <c r="Q339" s="175">
        <v>15</v>
      </c>
      <c r="R339" s="177" t="s">
        <v>2</v>
      </c>
      <c r="S339" s="180"/>
      <c r="T339" s="174"/>
      <c r="U339" s="175">
        <v>16</v>
      </c>
      <c r="V339" s="175">
        <v>17</v>
      </c>
      <c r="W339" s="175">
        <v>18</v>
      </c>
      <c r="X339" s="175">
        <v>19</v>
      </c>
      <c r="Y339" s="175">
        <v>20</v>
      </c>
      <c r="Z339" s="175" t="s">
        <v>3</v>
      </c>
      <c r="AA339" s="175">
        <v>21</v>
      </c>
      <c r="AB339" s="175">
        <v>22</v>
      </c>
      <c r="AC339" s="175">
        <v>23</v>
      </c>
      <c r="AD339" s="175">
        <v>24</v>
      </c>
      <c r="AE339" s="175">
        <v>25</v>
      </c>
      <c r="AF339" s="175">
        <v>26</v>
      </c>
      <c r="AG339" s="175">
        <v>27</v>
      </c>
      <c r="AH339" s="175">
        <v>28</v>
      </c>
      <c r="AI339" s="181">
        <v>29</v>
      </c>
      <c r="AJ339" s="175">
        <v>30</v>
      </c>
      <c r="AK339" s="177">
        <v>31</v>
      </c>
      <c r="AL339" s="180"/>
    </row>
    <row r="340" spans="1:38" s="4" customFormat="1" ht="12.75" customHeight="1" thickTop="1" x14ac:dyDescent="0.2">
      <c r="A340" s="1"/>
      <c r="B340" s="92" t="s">
        <v>4</v>
      </c>
      <c r="C340" s="106"/>
      <c r="D340" s="92" t="s">
        <v>5</v>
      </c>
      <c r="E340" s="92" t="s">
        <v>6</v>
      </c>
      <c r="F340" s="91" t="s">
        <v>7</v>
      </c>
      <c r="G340" s="140"/>
      <c r="H340" s="91"/>
      <c r="I340" s="108"/>
      <c r="J340" s="92"/>
      <c r="K340" s="91"/>
      <c r="L340" s="92"/>
      <c r="M340" s="92"/>
      <c r="N340" s="92" t="s">
        <v>491</v>
      </c>
      <c r="O340" s="109" t="s">
        <v>494</v>
      </c>
      <c r="P340" s="173"/>
      <c r="Q340" s="112" t="s">
        <v>278</v>
      </c>
      <c r="R340" s="170" t="s">
        <v>279</v>
      </c>
      <c r="S340" s="111"/>
      <c r="T340" s="70"/>
      <c r="U340" s="480" t="s">
        <v>271</v>
      </c>
      <c r="V340" s="481"/>
      <c r="W340" s="481"/>
      <c r="X340" s="481"/>
      <c r="Y340" s="482"/>
      <c r="Z340" s="92" t="s">
        <v>10</v>
      </c>
      <c r="AA340" s="92" t="s">
        <v>11</v>
      </c>
      <c r="AB340" s="92" t="s">
        <v>210</v>
      </c>
      <c r="AC340" s="92" t="s">
        <v>12</v>
      </c>
      <c r="AD340" s="92" t="s">
        <v>13</v>
      </c>
      <c r="AE340" s="92" t="s">
        <v>14</v>
      </c>
      <c r="AF340" s="92"/>
      <c r="AG340" s="92"/>
      <c r="AH340" s="109"/>
      <c r="AI340" s="110"/>
      <c r="AJ340" s="92" t="s">
        <v>15</v>
      </c>
      <c r="AK340" s="91" t="s">
        <v>7</v>
      </c>
      <c r="AL340" s="3"/>
    </row>
    <row r="341" spans="1:38" s="4" customFormat="1" ht="12.75" customHeight="1" x14ac:dyDescent="0.2">
      <c r="A341" s="1"/>
      <c r="B341" s="92" t="s">
        <v>8</v>
      </c>
      <c r="C341" s="92" t="s">
        <v>16</v>
      </c>
      <c r="D341" s="92" t="s">
        <v>17</v>
      </c>
      <c r="E341" s="92" t="s">
        <v>8</v>
      </c>
      <c r="F341" s="91" t="s">
        <v>18</v>
      </c>
      <c r="G341" s="140" t="s">
        <v>19</v>
      </c>
      <c r="H341" s="91" t="s">
        <v>20</v>
      </c>
      <c r="I341" s="108" t="s">
        <v>246</v>
      </c>
      <c r="J341" s="92" t="s">
        <v>21</v>
      </c>
      <c r="K341" s="91" t="s">
        <v>22</v>
      </c>
      <c r="L341" s="112" t="s">
        <v>240</v>
      </c>
      <c r="M341" s="112" t="s">
        <v>241</v>
      </c>
      <c r="N341" s="112" t="s">
        <v>492</v>
      </c>
      <c r="O341" s="109" t="s">
        <v>493</v>
      </c>
      <c r="P341" s="168" t="s">
        <v>23</v>
      </c>
      <c r="Q341" s="112" t="s">
        <v>8</v>
      </c>
      <c r="R341" s="170" t="s">
        <v>8</v>
      </c>
      <c r="S341" s="111"/>
      <c r="T341" s="70"/>
      <c r="U341" s="92" t="s">
        <v>25</v>
      </c>
      <c r="V341" s="92" t="s">
        <v>26</v>
      </c>
      <c r="W341" s="92" t="s">
        <v>27</v>
      </c>
      <c r="X341" s="92" t="s">
        <v>28</v>
      </c>
      <c r="Y341" s="92" t="s">
        <v>136</v>
      </c>
      <c r="Z341" s="92" t="s">
        <v>267</v>
      </c>
      <c r="AA341" s="92" t="s">
        <v>137</v>
      </c>
      <c r="AB341" s="92" t="s">
        <v>209</v>
      </c>
      <c r="AC341" s="92" t="s">
        <v>30</v>
      </c>
      <c r="AD341" s="92" t="s">
        <v>140</v>
      </c>
      <c r="AE341" s="92" t="s">
        <v>31</v>
      </c>
      <c r="AF341" s="92" t="s">
        <v>32</v>
      </c>
      <c r="AG341" s="92" t="s">
        <v>211</v>
      </c>
      <c r="AH341" s="109" t="s">
        <v>16</v>
      </c>
      <c r="AI341" s="107" t="s">
        <v>34</v>
      </c>
      <c r="AJ341" s="92" t="s">
        <v>35</v>
      </c>
      <c r="AK341" s="91" t="s">
        <v>18</v>
      </c>
      <c r="AL341" s="3"/>
    </row>
    <row r="342" spans="1:38" s="4" customFormat="1" ht="12.75" customHeight="1" thickBot="1" x14ac:dyDescent="0.25">
      <c r="A342" s="6"/>
      <c r="B342" s="93" t="s">
        <v>36</v>
      </c>
      <c r="C342" s="93" t="s">
        <v>37</v>
      </c>
      <c r="D342" s="93" t="s">
        <v>38</v>
      </c>
      <c r="E342" s="93" t="s">
        <v>39</v>
      </c>
      <c r="F342" s="113" t="s">
        <v>40</v>
      </c>
      <c r="G342" s="141"/>
      <c r="H342" s="113"/>
      <c r="I342" s="114" t="s">
        <v>41</v>
      </c>
      <c r="J342" s="93"/>
      <c r="K342" s="113"/>
      <c r="L342" s="115"/>
      <c r="M342" s="115"/>
      <c r="N342" s="115" t="s">
        <v>243</v>
      </c>
      <c r="O342" s="116" t="s">
        <v>243</v>
      </c>
      <c r="P342" s="169"/>
      <c r="Q342" s="171" t="s">
        <v>24</v>
      </c>
      <c r="R342" s="172" t="s">
        <v>24</v>
      </c>
      <c r="S342" s="118"/>
      <c r="T342" s="81"/>
      <c r="U342" s="93" t="s">
        <v>42</v>
      </c>
      <c r="V342" s="93" t="s">
        <v>43</v>
      </c>
      <c r="W342" s="93"/>
      <c r="X342" s="93" t="s">
        <v>44</v>
      </c>
      <c r="Y342" s="93" t="s">
        <v>30</v>
      </c>
      <c r="Z342" s="93" t="s">
        <v>30</v>
      </c>
      <c r="AA342" s="93" t="s">
        <v>138</v>
      </c>
      <c r="AB342" s="93" t="s">
        <v>15</v>
      </c>
      <c r="AC342" s="93" t="s">
        <v>139</v>
      </c>
      <c r="AD342" s="93" t="s">
        <v>141</v>
      </c>
      <c r="AE342" s="93" t="s">
        <v>47</v>
      </c>
      <c r="AF342" s="93" t="s">
        <v>48</v>
      </c>
      <c r="AG342" s="93" t="s">
        <v>15</v>
      </c>
      <c r="AH342" s="116" t="s">
        <v>30</v>
      </c>
      <c r="AI342" s="117"/>
      <c r="AJ342" s="93" t="s">
        <v>49</v>
      </c>
      <c r="AK342" s="113" t="s">
        <v>189</v>
      </c>
      <c r="AL342" s="7"/>
    </row>
    <row r="343" spans="1:38" s="21" customFormat="1" ht="12.75" customHeight="1" thickTop="1" x14ac:dyDescent="0.2">
      <c r="A343" s="8"/>
      <c r="B343" s="329">
        <f>B329</f>
        <v>0</v>
      </c>
      <c r="C343" s="329">
        <f>C329</f>
        <v>0</v>
      </c>
      <c r="D343" s="329">
        <f>D329</f>
        <v>0</v>
      </c>
      <c r="E343" s="329">
        <f>E329</f>
        <v>0</v>
      </c>
      <c r="F343" s="331">
        <f>F329</f>
        <v>0</v>
      </c>
      <c r="G343" s="142" t="str">
        <f>G7</f>
        <v>APRIL</v>
      </c>
      <c r="H343" s="34" t="s">
        <v>58</v>
      </c>
      <c r="I343" s="35"/>
      <c r="J343" s="339">
        <f t="shared" ref="J343:R343" si="42">J329</f>
        <v>0</v>
      </c>
      <c r="K343" s="331">
        <f t="shared" si="42"/>
        <v>0</v>
      </c>
      <c r="L343" s="329">
        <f t="shared" si="42"/>
        <v>0</v>
      </c>
      <c r="M343" s="329">
        <f t="shared" si="42"/>
        <v>0</v>
      </c>
      <c r="N343" s="329">
        <f t="shared" si="42"/>
        <v>0</v>
      </c>
      <c r="O343" s="330">
        <f t="shared" si="42"/>
        <v>0</v>
      </c>
      <c r="P343" s="332">
        <f t="shared" si="42"/>
        <v>0</v>
      </c>
      <c r="Q343" s="329">
        <f t="shared" si="42"/>
        <v>0</v>
      </c>
      <c r="R343" s="331">
        <f t="shared" si="42"/>
        <v>0</v>
      </c>
      <c r="S343" s="9"/>
      <c r="T343" s="8"/>
      <c r="U343" s="329">
        <f t="shared" ref="U343:AH343" si="43">U329</f>
        <v>0</v>
      </c>
      <c r="V343" s="329">
        <f t="shared" si="43"/>
        <v>0</v>
      </c>
      <c r="W343" s="329">
        <f t="shared" si="43"/>
        <v>0</v>
      </c>
      <c r="X343" s="329">
        <f t="shared" si="43"/>
        <v>0</v>
      </c>
      <c r="Y343" s="329">
        <f t="shared" si="43"/>
        <v>0</v>
      </c>
      <c r="Z343" s="329">
        <f t="shared" si="43"/>
        <v>0</v>
      </c>
      <c r="AA343" s="329">
        <f t="shared" si="43"/>
        <v>0</v>
      </c>
      <c r="AB343" s="329">
        <f t="shared" si="43"/>
        <v>0</v>
      </c>
      <c r="AC343" s="329">
        <f t="shared" si="43"/>
        <v>0</v>
      </c>
      <c r="AD343" s="329">
        <f t="shared" si="43"/>
        <v>0</v>
      </c>
      <c r="AE343" s="329">
        <f t="shared" si="43"/>
        <v>0</v>
      </c>
      <c r="AF343" s="329">
        <f t="shared" si="43"/>
        <v>0</v>
      </c>
      <c r="AG343" s="329">
        <f t="shared" si="43"/>
        <v>0</v>
      </c>
      <c r="AH343" s="330">
        <f t="shared" si="43"/>
        <v>0</v>
      </c>
      <c r="AI343" s="338"/>
      <c r="AJ343" s="329">
        <f>AJ329</f>
        <v>0</v>
      </c>
      <c r="AK343" s="331">
        <f>AK329</f>
        <v>0</v>
      </c>
      <c r="AL343" s="9"/>
    </row>
    <row r="344" spans="1:38" s="21" customFormat="1" ht="12.75" customHeight="1" x14ac:dyDescent="0.2">
      <c r="A344" s="8">
        <v>1</v>
      </c>
      <c r="B344" s="313"/>
      <c r="C344" s="313"/>
      <c r="D344" s="313"/>
      <c r="E344" s="313"/>
      <c r="F344" s="314"/>
      <c r="G344" s="439"/>
      <c r="H344" s="440"/>
      <c r="I344" s="441"/>
      <c r="J344" s="329">
        <f t="shared" ref="J344:J374" si="44">SUM(B344:F344)</f>
        <v>0</v>
      </c>
      <c r="K344" s="331">
        <f t="shared" ref="K344:K374" si="45">SUM(U344:AK344)-SUM(L344:R344)</f>
        <v>0</v>
      </c>
      <c r="L344" s="313"/>
      <c r="M344" s="313"/>
      <c r="N344" s="313"/>
      <c r="O344" s="326"/>
      <c r="P344" s="333"/>
      <c r="Q344" s="313"/>
      <c r="R344" s="314"/>
      <c r="S344" s="16" t="s">
        <v>59</v>
      </c>
      <c r="T344" s="8">
        <v>1</v>
      </c>
      <c r="U344" s="313"/>
      <c r="V344" s="313"/>
      <c r="W344" s="313"/>
      <c r="X344" s="313"/>
      <c r="Y344" s="313"/>
      <c r="Z344" s="313"/>
      <c r="AA344" s="313"/>
      <c r="AB344" s="313"/>
      <c r="AC344" s="313"/>
      <c r="AD344" s="313"/>
      <c r="AE344" s="313"/>
      <c r="AF344" s="313"/>
      <c r="AG344" s="313"/>
      <c r="AH344" s="326"/>
      <c r="AI344" s="440"/>
      <c r="AJ344" s="313"/>
      <c r="AK344" s="314"/>
      <c r="AL344" s="16" t="s">
        <v>59</v>
      </c>
    </row>
    <row r="345" spans="1:38" s="21" customFormat="1" ht="12.75" customHeight="1" x14ac:dyDescent="0.2">
      <c r="A345" s="8">
        <v>2</v>
      </c>
      <c r="B345" s="313"/>
      <c r="C345" s="313"/>
      <c r="D345" s="313"/>
      <c r="E345" s="313"/>
      <c r="F345" s="314"/>
      <c r="G345" s="439"/>
      <c r="H345" s="440"/>
      <c r="I345" s="441"/>
      <c r="J345" s="329">
        <f t="shared" si="44"/>
        <v>0</v>
      </c>
      <c r="K345" s="331">
        <f t="shared" si="45"/>
        <v>0</v>
      </c>
      <c r="L345" s="313"/>
      <c r="M345" s="313"/>
      <c r="N345" s="313"/>
      <c r="O345" s="326"/>
      <c r="P345" s="333"/>
      <c r="Q345" s="313"/>
      <c r="R345" s="314"/>
      <c r="S345" s="16" t="s">
        <v>60</v>
      </c>
      <c r="T345" s="8">
        <v>2</v>
      </c>
      <c r="U345" s="313"/>
      <c r="V345" s="313"/>
      <c r="W345" s="313"/>
      <c r="X345" s="313"/>
      <c r="Y345" s="313"/>
      <c r="Z345" s="313"/>
      <c r="AA345" s="313"/>
      <c r="AB345" s="313"/>
      <c r="AC345" s="313"/>
      <c r="AD345" s="313"/>
      <c r="AE345" s="313"/>
      <c r="AF345" s="313"/>
      <c r="AG345" s="313"/>
      <c r="AH345" s="326"/>
      <c r="AI345" s="440"/>
      <c r="AJ345" s="313"/>
      <c r="AK345" s="314"/>
      <c r="AL345" s="16" t="s">
        <v>60</v>
      </c>
    </row>
    <row r="346" spans="1:38" s="21" customFormat="1" ht="12.75" customHeight="1" x14ac:dyDescent="0.2">
      <c r="A346" s="8">
        <v>3</v>
      </c>
      <c r="B346" s="313"/>
      <c r="C346" s="313"/>
      <c r="D346" s="313"/>
      <c r="E346" s="313"/>
      <c r="F346" s="314"/>
      <c r="G346" s="439"/>
      <c r="H346" s="440"/>
      <c r="I346" s="441"/>
      <c r="J346" s="329">
        <f t="shared" si="44"/>
        <v>0</v>
      </c>
      <c r="K346" s="331">
        <f t="shared" si="45"/>
        <v>0</v>
      </c>
      <c r="L346" s="313"/>
      <c r="M346" s="313"/>
      <c r="N346" s="313"/>
      <c r="O346" s="326"/>
      <c r="P346" s="333"/>
      <c r="Q346" s="313"/>
      <c r="R346" s="314"/>
      <c r="S346" s="16" t="s">
        <v>61</v>
      </c>
      <c r="T346" s="8">
        <v>3</v>
      </c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3"/>
      <c r="AH346" s="326"/>
      <c r="AI346" s="440"/>
      <c r="AJ346" s="313"/>
      <c r="AK346" s="314"/>
      <c r="AL346" s="16" t="s">
        <v>61</v>
      </c>
    </row>
    <row r="347" spans="1:38" s="21" customFormat="1" ht="12.75" customHeight="1" x14ac:dyDescent="0.2">
      <c r="A347" s="8">
        <v>4</v>
      </c>
      <c r="B347" s="313"/>
      <c r="C347" s="313"/>
      <c r="D347" s="313"/>
      <c r="E347" s="313"/>
      <c r="F347" s="314"/>
      <c r="G347" s="439"/>
      <c r="H347" s="440"/>
      <c r="I347" s="441"/>
      <c r="J347" s="329">
        <f t="shared" si="44"/>
        <v>0</v>
      </c>
      <c r="K347" s="331">
        <f t="shared" si="45"/>
        <v>0</v>
      </c>
      <c r="L347" s="313"/>
      <c r="M347" s="313"/>
      <c r="N347" s="313"/>
      <c r="O347" s="326"/>
      <c r="P347" s="333"/>
      <c r="Q347" s="313"/>
      <c r="R347" s="314"/>
      <c r="S347" s="16" t="s">
        <v>62</v>
      </c>
      <c r="T347" s="8">
        <v>4</v>
      </c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3"/>
      <c r="AH347" s="326"/>
      <c r="AI347" s="440"/>
      <c r="AJ347" s="313"/>
      <c r="AK347" s="314"/>
      <c r="AL347" s="16" t="s">
        <v>62</v>
      </c>
    </row>
    <row r="348" spans="1:38" s="21" customFormat="1" ht="12.75" customHeight="1" x14ac:dyDescent="0.2">
      <c r="A348" s="8">
        <v>5</v>
      </c>
      <c r="B348" s="313"/>
      <c r="C348" s="313"/>
      <c r="D348" s="313"/>
      <c r="E348" s="313"/>
      <c r="F348" s="314"/>
      <c r="G348" s="442"/>
      <c r="H348" s="440"/>
      <c r="I348" s="441"/>
      <c r="J348" s="329">
        <f t="shared" si="44"/>
        <v>0</v>
      </c>
      <c r="K348" s="331">
        <f t="shared" si="45"/>
        <v>0</v>
      </c>
      <c r="L348" s="313"/>
      <c r="M348" s="313"/>
      <c r="N348" s="313"/>
      <c r="O348" s="326"/>
      <c r="P348" s="333"/>
      <c r="Q348" s="313"/>
      <c r="R348" s="314"/>
      <c r="S348" s="16" t="s">
        <v>63</v>
      </c>
      <c r="T348" s="8">
        <v>5</v>
      </c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3"/>
      <c r="AH348" s="326"/>
      <c r="AI348" s="440"/>
      <c r="AJ348" s="313"/>
      <c r="AK348" s="314"/>
      <c r="AL348" s="16" t="s">
        <v>63</v>
      </c>
    </row>
    <row r="349" spans="1:38" s="21" customFormat="1" ht="12.75" customHeight="1" x14ac:dyDescent="0.2">
      <c r="A349" s="17">
        <v>6</v>
      </c>
      <c r="B349" s="315"/>
      <c r="C349" s="315"/>
      <c r="D349" s="315"/>
      <c r="E349" s="315"/>
      <c r="F349" s="316"/>
      <c r="G349" s="439"/>
      <c r="H349" s="443"/>
      <c r="I349" s="444"/>
      <c r="J349" s="329">
        <f t="shared" si="44"/>
        <v>0</v>
      </c>
      <c r="K349" s="331">
        <f t="shared" si="45"/>
        <v>0</v>
      </c>
      <c r="L349" s="315"/>
      <c r="M349" s="315"/>
      <c r="N349" s="315"/>
      <c r="O349" s="327"/>
      <c r="P349" s="334"/>
      <c r="Q349" s="315"/>
      <c r="R349" s="316"/>
      <c r="S349" s="18" t="s">
        <v>64</v>
      </c>
      <c r="T349" s="17">
        <v>6</v>
      </c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27"/>
      <c r="AI349" s="443"/>
      <c r="AJ349" s="315"/>
      <c r="AK349" s="316"/>
      <c r="AL349" s="18" t="s">
        <v>64</v>
      </c>
    </row>
    <row r="350" spans="1:38" s="21" customFormat="1" ht="12.75" customHeight="1" x14ac:dyDescent="0.2">
      <c r="A350" s="8">
        <v>7</v>
      </c>
      <c r="B350" s="313"/>
      <c r="C350" s="313"/>
      <c r="D350" s="313"/>
      <c r="E350" s="313"/>
      <c r="F350" s="314"/>
      <c r="G350" s="439"/>
      <c r="H350" s="440"/>
      <c r="I350" s="441"/>
      <c r="J350" s="329">
        <f t="shared" si="44"/>
        <v>0</v>
      </c>
      <c r="K350" s="331">
        <f t="shared" si="45"/>
        <v>0</v>
      </c>
      <c r="L350" s="313"/>
      <c r="M350" s="313"/>
      <c r="N350" s="313"/>
      <c r="O350" s="326"/>
      <c r="P350" s="333"/>
      <c r="Q350" s="313"/>
      <c r="R350" s="314"/>
      <c r="S350" s="16" t="s">
        <v>65</v>
      </c>
      <c r="T350" s="8">
        <v>7</v>
      </c>
      <c r="U350" s="313"/>
      <c r="V350" s="313"/>
      <c r="W350" s="313"/>
      <c r="X350" s="313"/>
      <c r="Y350" s="313"/>
      <c r="Z350" s="313"/>
      <c r="AA350" s="313"/>
      <c r="AB350" s="313"/>
      <c r="AC350" s="313"/>
      <c r="AD350" s="313"/>
      <c r="AE350" s="313"/>
      <c r="AF350" s="313"/>
      <c r="AG350" s="313"/>
      <c r="AH350" s="326"/>
      <c r="AI350" s="440"/>
      <c r="AJ350" s="313"/>
      <c r="AK350" s="314"/>
      <c r="AL350" s="16" t="s">
        <v>65</v>
      </c>
    </row>
    <row r="351" spans="1:38" s="21" customFormat="1" ht="12.75" customHeight="1" x14ac:dyDescent="0.2">
      <c r="A351" s="8">
        <v>8</v>
      </c>
      <c r="B351" s="313"/>
      <c r="C351" s="313"/>
      <c r="D351" s="313"/>
      <c r="E351" s="313"/>
      <c r="F351" s="314"/>
      <c r="G351" s="439"/>
      <c r="H351" s="440"/>
      <c r="I351" s="441"/>
      <c r="J351" s="329">
        <f t="shared" si="44"/>
        <v>0</v>
      </c>
      <c r="K351" s="331">
        <f t="shared" si="45"/>
        <v>0</v>
      </c>
      <c r="L351" s="313"/>
      <c r="M351" s="313"/>
      <c r="N351" s="313"/>
      <c r="O351" s="326"/>
      <c r="P351" s="333"/>
      <c r="Q351" s="313"/>
      <c r="R351" s="314"/>
      <c r="S351" s="16" t="s">
        <v>66</v>
      </c>
      <c r="T351" s="8">
        <v>8</v>
      </c>
      <c r="U351" s="313"/>
      <c r="V351" s="313"/>
      <c r="W351" s="313"/>
      <c r="X351" s="313"/>
      <c r="Y351" s="313"/>
      <c r="Z351" s="313"/>
      <c r="AA351" s="313"/>
      <c r="AB351" s="313"/>
      <c r="AC351" s="313"/>
      <c r="AD351" s="313"/>
      <c r="AE351" s="313"/>
      <c r="AF351" s="313"/>
      <c r="AG351" s="313"/>
      <c r="AH351" s="326"/>
      <c r="AI351" s="440"/>
      <c r="AJ351" s="313"/>
      <c r="AK351" s="314"/>
      <c r="AL351" s="16" t="s">
        <v>66</v>
      </c>
    </row>
    <row r="352" spans="1:38" s="21" customFormat="1" ht="12.75" customHeight="1" x14ac:dyDescent="0.2">
      <c r="A352" s="8">
        <v>9</v>
      </c>
      <c r="B352" s="313"/>
      <c r="C352" s="313"/>
      <c r="D352" s="313"/>
      <c r="E352" s="313"/>
      <c r="F352" s="314"/>
      <c r="G352" s="439"/>
      <c r="H352" s="440"/>
      <c r="I352" s="441"/>
      <c r="J352" s="329">
        <f t="shared" si="44"/>
        <v>0</v>
      </c>
      <c r="K352" s="331">
        <f t="shared" si="45"/>
        <v>0</v>
      </c>
      <c r="L352" s="313"/>
      <c r="M352" s="313"/>
      <c r="N352" s="313"/>
      <c r="O352" s="326"/>
      <c r="P352" s="333"/>
      <c r="Q352" s="313"/>
      <c r="R352" s="314"/>
      <c r="S352" s="16" t="s">
        <v>67</v>
      </c>
      <c r="T352" s="8">
        <v>9</v>
      </c>
      <c r="U352" s="313"/>
      <c r="V352" s="313"/>
      <c r="W352" s="313"/>
      <c r="X352" s="313"/>
      <c r="Y352" s="313"/>
      <c r="Z352" s="313"/>
      <c r="AA352" s="313"/>
      <c r="AB352" s="313"/>
      <c r="AC352" s="313"/>
      <c r="AD352" s="313"/>
      <c r="AE352" s="313"/>
      <c r="AF352" s="313"/>
      <c r="AG352" s="313"/>
      <c r="AH352" s="326"/>
      <c r="AI352" s="440"/>
      <c r="AJ352" s="313"/>
      <c r="AK352" s="314"/>
      <c r="AL352" s="16" t="s">
        <v>67</v>
      </c>
    </row>
    <row r="353" spans="1:38" s="21" customFormat="1" ht="12.75" customHeight="1" x14ac:dyDescent="0.2">
      <c r="A353" s="8">
        <v>10</v>
      </c>
      <c r="B353" s="313"/>
      <c r="C353" s="313"/>
      <c r="D353" s="313"/>
      <c r="E353" s="313"/>
      <c r="F353" s="314"/>
      <c r="G353" s="439"/>
      <c r="H353" s="440"/>
      <c r="I353" s="441"/>
      <c r="J353" s="329">
        <f t="shared" si="44"/>
        <v>0</v>
      </c>
      <c r="K353" s="331">
        <f t="shared" si="45"/>
        <v>0</v>
      </c>
      <c r="L353" s="313"/>
      <c r="M353" s="313"/>
      <c r="N353" s="313"/>
      <c r="O353" s="326"/>
      <c r="P353" s="333"/>
      <c r="Q353" s="313"/>
      <c r="R353" s="314"/>
      <c r="S353" s="16" t="s">
        <v>68</v>
      </c>
      <c r="T353" s="8">
        <v>10</v>
      </c>
      <c r="U353" s="313"/>
      <c r="V353" s="313"/>
      <c r="W353" s="313"/>
      <c r="X353" s="313"/>
      <c r="Y353" s="313"/>
      <c r="Z353" s="313"/>
      <c r="AA353" s="313"/>
      <c r="AB353" s="313"/>
      <c r="AC353" s="313"/>
      <c r="AD353" s="313"/>
      <c r="AE353" s="313"/>
      <c r="AF353" s="313"/>
      <c r="AG353" s="313"/>
      <c r="AH353" s="326"/>
      <c r="AI353" s="440"/>
      <c r="AJ353" s="313"/>
      <c r="AK353" s="314"/>
      <c r="AL353" s="16" t="s">
        <v>68</v>
      </c>
    </row>
    <row r="354" spans="1:38" s="21" customFormat="1" ht="12.75" customHeight="1" x14ac:dyDescent="0.2">
      <c r="A354" s="8">
        <v>11</v>
      </c>
      <c r="B354" s="313"/>
      <c r="C354" s="313"/>
      <c r="D354" s="313"/>
      <c r="E354" s="313"/>
      <c r="F354" s="314"/>
      <c r="G354" s="439"/>
      <c r="H354" s="440"/>
      <c r="I354" s="441"/>
      <c r="J354" s="329">
        <f t="shared" si="44"/>
        <v>0</v>
      </c>
      <c r="K354" s="331">
        <f t="shared" si="45"/>
        <v>0</v>
      </c>
      <c r="L354" s="313"/>
      <c r="M354" s="313"/>
      <c r="N354" s="313"/>
      <c r="O354" s="326"/>
      <c r="P354" s="333"/>
      <c r="Q354" s="313"/>
      <c r="R354" s="314"/>
      <c r="S354" s="16" t="s">
        <v>69</v>
      </c>
      <c r="T354" s="8">
        <v>11</v>
      </c>
      <c r="U354" s="313"/>
      <c r="V354" s="313"/>
      <c r="W354" s="313"/>
      <c r="X354" s="313"/>
      <c r="Y354" s="313"/>
      <c r="Z354" s="313"/>
      <c r="AA354" s="313"/>
      <c r="AB354" s="313"/>
      <c r="AC354" s="313"/>
      <c r="AD354" s="313"/>
      <c r="AE354" s="313"/>
      <c r="AF354" s="313"/>
      <c r="AG354" s="313"/>
      <c r="AH354" s="326"/>
      <c r="AI354" s="440"/>
      <c r="AJ354" s="313"/>
      <c r="AK354" s="314"/>
      <c r="AL354" s="16" t="s">
        <v>69</v>
      </c>
    </row>
    <row r="355" spans="1:38" s="21" customFormat="1" ht="12.75" customHeight="1" x14ac:dyDescent="0.2">
      <c r="A355" s="8">
        <v>12</v>
      </c>
      <c r="B355" s="313"/>
      <c r="C355" s="313"/>
      <c r="D355" s="313"/>
      <c r="E355" s="313"/>
      <c r="F355" s="314"/>
      <c r="G355" s="439"/>
      <c r="H355" s="440"/>
      <c r="I355" s="441"/>
      <c r="J355" s="329">
        <f t="shared" si="44"/>
        <v>0</v>
      </c>
      <c r="K355" s="331">
        <f t="shared" si="45"/>
        <v>0</v>
      </c>
      <c r="L355" s="313"/>
      <c r="M355" s="313"/>
      <c r="N355" s="313"/>
      <c r="O355" s="326"/>
      <c r="P355" s="333"/>
      <c r="Q355" s="313"/>
      <c r="R355" s="314"/>
      <c r="S355" s="16" t="s">
        <v>70</v>
      </c>
      <c r="T355" s="8">
        <v>12</v>
      </c>
      <c r="U355" s="313"/>
      <c r="V355" s="313"/>
      <c r="W355" s="313"/>
      <c r="X355" s="313"/>
      <c r="Y355" s="313"/>
      <c r="Z355" s="313"/>
      <c r="AA355" s="313"/>
      <c r="AB355" s="313"/>
      <c r="AC355" s="313"/>
      <c r="AD355" s="313"/>
      <c r="AE355" s="313"/>
      <c r="AF355" s="313"/>
      <c r="AG355" s="313"/>
      <c r="AH355" s="326"/>
      <c r="AI355" s="440"/>
      <c r="AJ355" s="313"/>
      <c r="AK355" s="314"/>
      <c r="AL355" s="16" t="s">
        <v>70</v>
      </c>
    </row>
    <row r="356" spans="1:38" s="21" customFormat="1" ht="12.75" customHeight="1" x14ac:dyDescent="0.2">
      <c r="A356" s="8">
        <v>13</v>
      </c>
      <c r="B356" s="313"/>
      <c r="C356" s="313"/>
      <c r="D356" s="313"/>
      <c r="E356" s="313"/>
      <c r="F356" s="314"/>
      <c r="G356" s="439"/>
      <c r="H356" s="440"/>
      <c r="I356" s="441"/>
      <c r="J356" s="329">
        <f t="shared" si="44"/>
        <v>0</v>
      </c>
      <c r="K356" s="331">
        <f t="shared" si="45"/>
        <v>0</v>
      </c>
      <c r="L356" s="313"/>
      <c r="M356" s="313"/>
      <c r="N356" s="313"/>
      <c r="O356" s="326"/>
      <c r="P356" s="333"/>
      <c r="Q356" s="313"/>
      <c r="R356" s="314"/>
      <c r="S356" s="16" t="s">
        <v>71</v>
      </c>
      <c r="T356" s="8">
        <v>13</v>
      </c>
      <c r="U356" s="313"/>
      <c r="V356" s="313"/>
      <c r="W356" s="313"/>
      <c r="X356" s="313"/>
      <c r="Y356" s="313"/>
      <c r="Z356" s="313"/>
      <c r="AA356" s="313"/>
      <c r="AB356" s="313"/>
      <c r="AC356" s="313"/>
      <c r="AD356" s="313"/>
      <c r="AE356" s="313"/>
      <c r="AF356" s="313"/>
      <c r="AG356" s="313"/>
      <c r="AH356" s="326"/>
      <c r="AI356" s="440"/>
      <c r="AJ356" s="313"/>
      <c r="AK356" s="314"/>
      <c r="AL356" s="16" t="s">
        <v>71</v>
      </c>
    </row>
    <row r="357" spans="1:38" s="21" customFormat="1" ht="12.75" customHeight="1" x14ac:dyDescent="0.2">
      <c r="A357" s="8">
        <v>14</v>
      </c>
      <c r="B357" s="313"/>
      <c r="C357" s="313"/>
      <c r="D357" s="313"/>
      <c r="E357" s="313"/>
      <c r="F357" s="314"/>
      <c r="G357" s="439"/>
      <c r="H357" s="440"/>
      <c r="I357" s="441"/>
      <c r="J357" s="329">
        <f t="shared" si="44"/>
        <v>0</v>
      </c>
      <c r="K357" s="331">
        <f t="shared" si="45"/>
        <v>0</v>
      </c>
      <c r="L357" s="313"/>
      <c r="M357" s="313"/>
      <c r="N357" s="313"/>
      <c r="O357" s="326"/>
      <c r="P357" s="333"/>
      <c r="Q357" s="313"/>
      <c r="R357" s="314"/>
      <c r="S357" s="16" t="s">
        <v>72</v>
      </c>
      <c r="T357" s="8">
        <v>14</v>
      </c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26"/>
      <c r="AI357" s="440"/>
      <c r="AJ357" s="313"/>
      <c r="AK357" s="314"/>
      <c r="AL357" s="16" t="s">
        <v>72</v>
      </c>
    </row>
    <row r="358" spans="1:38" s="21" customFormat="1" ht="12.75" customHeight="1" x14ac:dyDescent="0.2">
      <c r="A358" s="8">
        <v>15</v>
      </c>
      <c r="B358" s="313"/>
      <c r="C358" s="313"/>
      <c r="D358" s="313"/>
      <c r="E358" s="313"/>
      <c r="F358" s="314"/>
      <c r="G358" s="439"/>
      <c r="H358" s="440"/>
      <c r="I358" s="441"/>
      <c r="J358" s="329">
        <f t="shared" si="44"/>
        <v>0</v>
      </c>
      <c r="K358" s="331">
        <f t="shared" si="45"/>
        <v>0</v>
      </c>
      <c r="L358" s="313"/>
      <c r="M358" s="313"/>
      <c r="N358" s="313"/>
      <c r="O358" s="326"/>
      <c r="P358" s="333"/>
      <c r="Q358" s="313"/>
      <c r="R358" s="314"/>
      <c r="S358" s="16" t="s">
        <v>73</v>
      </c>
      <c r="T358" s="8">
        <v>15</v>
      </c>
      <c r="U358" s="313"/>
      <c r="V358" s="313"/>
      <c r="W358" s="313"/>
      <c r="X358" s="313"/>
      <c r="Y358" s="313"/>
      <c r="Z358" s="313"/>
      <c r="AA358" s="313"/>
      <c r="AB358" s="313"/>
      <c r="AC358" s="313"/>
      <c r="AD358" s="313"/>
      <c r="AE358" s="313"/>
      <c r="AF358" s="313"/>
      <c r="AG358" s="313"/>
      <c r="AH358" s="326"/>
      <c r="AI358" s="440"/>
      <c r="AJ358" s="313"/>
      <c r="AK358" s="314"/>
      <c r="AL358" s="16" t="s">
        <v>73</v>
      </c>
    </row>
    <row r="359" spans="1:38" s="21" customFormat="1" ht="12.75" customHeight="1" x14ac:dyDescent="0.2">
      <c r="A359" s="8">
        <v>16</v>
      </c>
      <c r="B359" s="313"/>
      <c r="C359" s="313"/>
      <c r="D359" s="313"/>
      <c r="E359" s="313"/>
      <c r="F359" s="314"/>
      <c r="G359" s="439"/>
      <c r="H359" s="440"/>
      <c r="I359" s="441"/>
      <c r="J359" s="329">
        <f t="shared" si="44"/>
        <v>0</v>
      </c>
      <c r="K359" s="331">
        <f t="shared" si="45"/>
        <v>0</v>
      </c>
      <c r="L359" s="313"/>
      <c r="M359" s="313"/>
      <c r="N359" s="313"/>
      <c r="O359" s="326"/>
      <c r="P359" s="333"/>
      <c r="Q359" s="313"/>
      <c r="R359" s="314"/>
      <c r="S359" s="16" t="s">
        <v>74</v>
      </c>
      <c r="T359" s="8">
        <v>16</v>
      </c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3"/>
      <c r="AH359" s="326"/>
      <c r="AI359" s="440"/>
      <c r="AJ359" s="313"/>
      <c r="AK359" s="314"/>
      <c r="AL359" s="16" t="s">
        <v>74</v>
      </c>
    </row>
    <row r="360" spans="1:38" s="21" customFormat="1" ht="12.75" customHeight="1" x14ac:dyDescent="0.2">
      <c r="A360" s="8">
        <v>17</v>
      </c>
      <c r="B360" s="313"/>
      <c r="C360" s="313"/>
      <c r="D360" s="313"/>
      <c r="E360" s="313"/>
      <c r="F360" s="314"/>
      <c r="G360" s="439"/>
      <c r="H360" s="440"/>
      <c r="I360" s="441"/>
      <c r="J360" s="329">
        <f t="shared" si="44"/>
        <v>0</v>
      </c>
      <c r="K360" s="331">
        <f t="shared" si="45"/>
        <v>0</v>
      </c>
      <c r="L360" s="313"/>
      <c r="M360" s="313"/>
      <c r="N360" s="313"/>
      <c r="O360" s="326"/>
      <c r="P360" s="333"/>
      <c r="Q360" s="313"/>
      <c r="R360" s="314"/>
      <c r="S360" s="16" t="s">
        <v>75</v>
      </c>
      <c r="T360" s="8">
        <v>17</v>
      </c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3"/>
      <c r="AH360" s="326"/>
      <c r="AI360" s="440"/>
      <c r="AJ360" s="313"/>
      <c r="AK360" s="314"/>
      <c r="AL360" s="16" t="s">
        <v>75</v>
      </c>
    </row>
    <row r="361" spans="1:38" s="21" customFormat="1" ht="12.75" customHeight="1" x14ac:dyDescent="0.2">
      <c r="A361" s="8">
        <v>18</v>
      </c>
      <c r="B361" s="313"/>
      <c r="C361" s="313"/>
      <c r="D361" s="313"/>
      <c r="E361" s="313"/>
      <c r="F361" s="314"/>
      <c r="G361" s="439"/>
      <c r="H361" s="440"/>
      <c r="I361" s="441"/>
      <c r="J361" s="329">
        <f t="shared" si="44"/>
        <v>0</v>
      </c>
      <c r="K361" s="331">
        <f t="shared" si="45"/>
        <v>0</v>
      </c>
      <c r="L361" s="313"/>
      <c r="M361" s="313"/>
      <c r="N361" s="313"/>
      <c r="O361" s="326"/>
      <c r="P361" s="333"/>
      <c r="Q361" s="313"/>
      <c r="R361" s="314"/>
      <c r="S361" s="16" t="s">
        <v>76</v>
      </c>
      <c r="T361" s="8">
        <v>18</v>
      </c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26"/>
      <c r="AI361" s="440"/>
      <c r="AJ361" s="313"/>
      <c r="AK361" s="314"/>
      <c r="AL361" s="16" t="s">
        <v>76</v>
      </c>
    </row>
    <row r="362" spans="1:38" s="21" customFormat="1" ht="12.75" customHeight="1" x14ac:dyDescent="0.2">
      <c r="A362" s="8">
        <v>19</v>
      </c>
      <c r="B362" s="313"/>
      <c r="C362" s="313"/>
      <c r="D362" s="313"/>
      <c r="E362" s="313"/>
      <c r="F362" s="314"/>
      <c r="G362" s="439"/>
      <c r="H362" s="440"/>
      <c r="I362" s="441"/>
      <c r="J362" s="329">
        <f t="shared" si="44"/>
        <v>0</v>
      </c>
      <c r="K362" s="331">
        <f t="shared" si="45"/>
        <v>0</v>
      </c>
      <c r="L362" s="313"/>
      <c r="M362" s="313"/>
      <c r="N362" s="313"/>
      <c r="O362" s="326"/>
      <c r="P362" s="333"/>
      <c r="Q362" s="313"/>
      <c r="R362" s="314"/>
      <c r="S362" s="16" t="s">
        <v>77</v>
      </c>
      <c r="T362" s="8">
        <v>19</v>
      </c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26"/>
      <c r="AI362" s="440"/>
      <c r="AJ362" s="313"/>
      <c r="AK362" s="314"/>
      <c r="AL362" s="16" t="s">
        <v>77</v>
      </c>
    </row>
    <row r="363" spans="1:38" s="21" customFormat="1" ht="12.75" customHeight="1" x14ac:dyDescent="0.2">
      <c r="A363" s="8">
        <v>20</v>
      </c>
      <c r="B363" s="313"/>
      <c r="C363" s="313"/>
      <c r="D363" s="313"/>
      <c r="E363" s="313"/>
      <c r="F363" s="314"/>
      <c r="G363" s="439"/>
      <c r="H363" s="440"/>
      <c r="I363" s="441"/>
      <c r="J363" s="329">
        <f t="shared" si="44"/>
        <v>0</v>
      </c>
      <c r="K363" s="331">
        <f t="shared" si="45"/>
        <v>0</v>
      </c>
      <c r="L363" s="313"/>
      <c r="M363" s="313"/>
      <c r="N363" s="313"/>
      <c r="O363" s="326"/>
      <c r="P363" s="333"/>
      <c r="Q363" s="313"/>
      <c r="R363" s="314"/>
      <c r="S363" s="16" t="s">
        <v>78</v>
      </c>
      <c r="T363" s="8">
        <v>20</v>
      </c>
      <c r="U363" s="313"/>
      <c r="V363" s="313"/>
      <c r="W363" s="313"/>
      <c r="X363" s="313"/>
      <c r="Y363" s="313"/>
      <c r="Z363" s="313"/>
      <c r="AA363" s="313"/>
      <c r="AB363" s="313"/>
      <c r="AC363" s="313"/>
      <c r="AD363" s="313"/>
      <c r="AE363" s="313"/>
      <c r="AF363" s="313"/>
      <c r="AG363" s="313"/>
      <c r="AH363" s="326"/>
      <c r="AI363" s="440"/>
      <c r="AJ363" s="313"/>
      <c r="AK363" s="314"/>
      <c r="AL363" s="16" t="s">
        <v>78</v>
      </c>
    </row>
    <row r="364" spans="1:38" s="21" customFormat="1" ht="12.75" customHeight="1" x14ac:dyDescent="0.2">
      <c r="A364" s="8">
        <v>21</v>
      </c>
      <c r="B364" s="313"/>
      <c r="C364" s="313"/>
      <c r="D364" s="313"/>
      <c r="E364" s="313"/>
      <c r="F364" s="314"/>
      <c r="G364" s="439"/>
      <c r="H364" s="440"/>
      <c r="I364" s="441"/>
      <c r="J364" s="329">
        <f t="shared" si="44"/>
        <v>0</v>
      </c>
      <c r="K364" s="331">
        <f t="shared" si="45"/>
        <v>0</v>
      </c>
      <c r="L364" s="313"/>
      <c r="M364" s="313"/>
      <c r="N364" s="313"/>
      <c r="O364" s="326"/>
      <c r="P364" s="333"/>
      <c r="Q364" s="313"/>
      <c r="R364" s="314"/>
      <c r="S364" s="16" t="s">
        <v>79</v>
      </c>
      <c r="T364" s="8">
        <v>21</v>
      </c>
      <c r="U364" s="313"/>
      <c r="V364" s="313"/>
      <c r="W364" s="313"/>
      <c r="X364" s="313"/>
      <c r="Y364" s="313"/>
      <c r="Z364" s="313"/>
      <c r="AA364" s="313"/>
      <c r="AB364" s="313"/>
      <c r="AC364" s="313"/>
      <c r="AD364" s="313"/>
      <c r="AE364" s="313"/>
      <c r="AF364" s="313"/>
      <c r="AG364" s="313"/>
      <c r="AH364" s="326"/>
      <c r="AI364" s="440"/>
      <c r="AJ364" s="313"/>
      <c r="AK364" s="314"/>
      <c r="AL364" s="16" t="s">
        <v>79</v>
      </c>
    </row>
    <row r="365" spans="1:38" s="21" customFormat="1" ht="12.75" customHeight="1" x14ac:dyDescent="0.2">
      <c r="A365" s="8">
        <v>22</v>
      </c>
      <c r="B365" s="313"/>
      <c r="C365" s="313"/>
      <c r="D365" s="313"/>
      <c r="E365" s="313"/>
      <c r="F365" s="314"/>
      <c r="G365" s="439"/>
      <c r="H365" s="440"/>
      <c r="I365" s="441"/>
      <c r="J365" s="329">
        <f t="shared" si="44"/>
        <v>0</v>
      </c>
      <c r="K365" s="331">
        <f t="shared" si="45"/>
        <v>0</v>
      </c>
      <c r="L365" s="313"/>
      <c r="M365" s="313"/>
      <c r="N365" s="313"/>
      <c r="O365" s="326"/>
      <c r="P365" s="333"/>
      <c r="Q365" s="313"/>
      <c r="R365" s="314"/>
      <c r="S365" s="16" t="s">
        <v>80</v>
      </c>
      <c r="T365" s="8">
        <v>22</v>
      </c>
      <c r="U365" s="313"/>
      <c r="V365" s="313"/>
      <c r="W365" s="313"/>
      <c r="X365" s="313"/>
      <c r="Y365" s="313"/>
      <c r="Z365" s="313"/>
      <c r="AA365" s="313"/>
      <c r="AB365" s="313"/>
      <c r="AC365" s="313"/>
      <c r="AD365" s="313"/>
      <c r="AE365" s="313"/>
      <c r="AF365" s="313"/>
      <c r="AG365" s="313"/>
      <c r="AH365" s="326"/>
      <c r="AI365" s="440"/>
      <c r="AJ365" s="313"/>
      <c r="AK365" s="314"/>
      <c r="AL365" s="16" t="s">
        <v>80</v>
      </c>
    </row>
    <row r="366" spans="1:38" s="21" customFormat="1" ht="12.75" customHeight="1" x14ac:dyDescent="0.2">
      <c r="A366" s="8">
        <v>23</v>
      </c>
      <c r="B366" s="313"/>
      <c r="C366" s="313"/>
      <c r="D366" s="313"/>
      <c r="E366" s="313"/>
      <c r="F366" s="314"/>
      <c r="G366" s="439"/>
      <c r="H366" s="440"/>
      <c r="I366" s="441"/>
      <c r="J366" s="329">
        <f t="shared" si="44"/>
        <v>0</v>
      </c>
      <c r="K366" s="331">
        <f t="shared" si="45"/>
        <v>0</v>
      </c>
      <c r="L366" s="313"/>
      <c r="M366" s="313"/>
      <c r="N366" s="313"/>
      <c r="O366" s="326"/>
      <c r="P366" s="333"/>
      <c r="Q366" s="313"/>
      <c r="R366" s="314"/>
      <c r="S366" s="16" t="s">
        <v>81</v>
      </c>
      <c r="T366" s="8">
        <v>23</v>
      </c>
      <c r="U366" s="313"/>
      <c r="V366" s="313"/>
      <c r="W366" s="313"/>
      <c r="X366" s="313"/>
      <c r="Y366" s="313"/>
      <c r="Z366" s="313"/>
      <c r="AA366" s="313"/>
      <c r="AB366" s="313"/>
      <c r="AC366" s="313"/>
      <c r="AD366" s="313"/>
      <c r="AE366" s="313"/>
      <c r="AF366" s="313"/>
      <c r="AG366" s="313"/>
      <c r="AH366" s="326"/>
      <c r="AI366" s="440"/>
      <c r="AJ366" s="313"/>
      <c r="AK366" s="314"/>
      <c r="AL366" s="16" t="s">
        <v>81</v>
      </c>
    </row>
    <row r="367" spans="1:38" s="21" customFormat="1" ht="12.75" customHeight="1" x14ac:dyDescent="0.2">
      <c r="A367" s="8">
        <v>24</v>
      </c>
      <c r="B367" s="313"/>
      <c r="C367" s="313"/>
      <c r="D367" s="313"/>
      <c r="E367" s="313"/>
      <c r="F367" s="314"/>
      <c r="G367" s="439"/>
      <c r="H367" s="440"/>
      <c r="I367" s="441"/>
      <c r="J367" s="329">
        <f t="shared" si="44"/>
        <v>0</v>
      </c>
      <c r="K367" s="331">
        <f t="shared" si="45"/>
        <v>0</v>
      </c>
      <c r="L367" s="313"/>
      <c r="M367" s="313"/>
      <c r="N367" s="313"/>
      <c r="O367" s="326"/>
      <c r="P367" s="333"/>
      <c r="Q367" s="313"/>
      <c r="R367" s="314"/>
      <c r="S367" s="16" t="s">
        <v>82</v>
      </c>
      <c r="T367" s="8">
        <v>24</v>
      </c>
      <c r="U367" s="313"/>
      <c r="V367" s="313"/>
      <c r="W367" s="313"/>
      <c r="X367" s="313"/>
      <c r="Y367" s="313"/>
      <c r="Z367" s="313"/>
      <c r="AA367" s="313"/>
      <c r="AB367" s="313"/>
      <c r="AC367" s="313"/>
      <c r="AD367" s="313"/>
      <c r="AE367" s="313"/>
      <c r="AF367" s="313"/>
      <c r="AG367" s="313"/>
      <c r="AH367" s="326"/>
      <c r="AI367" s="440"/>
      <c r="AJ367" s="313"/>
      <c r="AK367" s="314"/>
      <c r="AL367" s="16" t="s">
        <v>82</v>
      </c>
    </row>
    <row r="368" spans="1:38" s="21" customFormat="1" ht="12.75" customHeight="1" x14ac:dyDescent="0.2">
      <c r="A368" s="8">
        <v>25</v>
      </c>
      <c r="B368" s="313"/>
      <c r="C368" s="313"/>
      <c r="D368" s="313"/>
      <c r="E368" s="313"/>
      <c r="F368" s="314"/>
      <c r="G368" s="439"/>
      <c r="H368" s="440"/>
      <c r="I368" s="441"/>
      <c r="J368" s="329">
        <f t="shared" si="44"/>
        <v>0</v>
      </c>
      <c r="K368" s="331">
        <f t="shared" si="45"/>
        <v>0</v>
      </c>
      <c r="L368" s="313"/>
      <c r="M368" s="313"/>
      <c r="N368" s="313"/>
      <c r="O368" s="326"/>
      <c r="P368" s="333"/>
      <c r="Q368" s="313"/>
      <c r="R368" s="314"/>
      <c r="S368" s="16" t="s">
        <v>83</v>
      </c>
      <c r="T368" s="8">
        <v>25</v>
      </c>
      <c r="U368" s="313"/>
      <c r="V368" s="313"/>
      <c r="W368" s="313"/>
      <c r="X368" s="313"/>
      <c r="Y368" s="313"/>
      <c r="Z368" s="313"/>
      <c r="AA368" s="313"/>
      <c r="AB368" s="313"/>
      <c r="AC368" s="313"/>
      <c r="AD368" s="313"/>
      <c r="AE368" s="313"/>
      <c r="AF368" s="313"/>
      <c r="AG368" s="313"/>
      <c r="AH368" s="326"/>
      <c r="AI368" s="440"/>
      <c r="AJ368" s="313"/>
      <c r="AK368" s="314"/>
      <c r="AL368" s="16" t="s">
        <v>83</v>
      </c>
    </row>
    <row r="369" spans="1:38" s="21" customFormat="1" ht="12.75" customHeight="1" x14ac:dyDescent="0.2">
      <c r="A369" s="8">
        <v>26</v>
      </c>
      <c r="B369" s="313"/>
      <c r="C369" s="313"/>
      <c r="D369" s="313"/>
      <c r="E369" s="313"/>
      <c r="F369" s="314"/>
      <c r="G369" s="439"/>
      <c r="H369" s="440"/>
      <c r="I369" s="441"/>
      <c r="J369" s="329">
        <f t="shared" si="44"/>
        <v>0</v>
      </c>
      <c r="K369" s="331">
        <f t="shared" si="45"/>
        <v>0</v>
      </c>
      <c r="L369" s="313"/>
      <c r="M369" s="313"/>
      <c r="N369" s="313"/>
      <c r="O369" s="326"/>
      <c r="P369" s="333"/>
      <c r="Q369" s="313"/>
      <c r="R369" s="314"/>
      <c r="S369" s="16" t="s">
        <v>84</v>
      </c>
      <c r="T369" s="8">
        <v>26</v>
      </c>
      <c r="U369" s="313"/>
      <c r="V369" s="313"/>
      <c r="W369" s="313"/>
      <c r="X369" s="313"/>
      <c r="Y369" s="313"/>
      <c r="Z369" s="313"/>
      <c r="AA369" s="313"/>
      <c r="AB369" s="313"/>
      <c r="AC369" s="313"/>
      <c r="AD369" s="313"/>
      <c r="AE369" s="313"/>
      <c r="AF369" s="313"/>
      <c r="AG369" s="313"/>
      <c r="AH369" s="326"/>
      <c r="AI369" s="440"/>
      <c r="AJ369" s="313"/>
      <c r="AK369" s="314"/>
      <c r="AL369" s="16" t="s">
        <v>84</v>
      </c>
    </row>
    <row r="370" spans="1:38" s="21" customFormat="1" ht="12.75" customHeight="1" x14ac:dyDescent="0.2">
      <c r="A370" s="8">
        <v>27</v>
      </c>
      <c r="B370" s="313"/>
      <c r="C370" s="313"/>
      <c r="D370" s="313"/>
      <c r="E370" s="313"/>
      <c r="F370" s="314"/>
      <c r="G370" s="439"/>
      <c r="H370" s="440"/>
      <c r="I370" s="441"/>
      <c r="J370" s="329">
        <f t="shared" si="44"/>
        <v>0</v>
      </c>
      <c r="K370" s="331">
        <f t="shared" si="45"/>
        <v>0</v>
      </c>
      <c r="L370" s="313"/>
      <c r="M370" s="313"/>
      <c r="N370" s="313"/>
      <c r="O370" s="326"/>
      <c r="P370" s="333"/>
      <c r="Q370" s="313"/>
      <c r="R370" s="314"/>
      <c r="S370" s="16" t="s">
        <v>85</v>
      </c>
      <c r="T370" s="8">
        <v>27</v>
      </c>
      <c r="U370" s="313"/>
      <c r="V370" s="313"/>
      <c r="W370" s="313"/>
      <c r="X370" s="313"/>
      <c r="Y370" s="313"/>
      <c r="Z370" s="313"/>
      <c r="AA370" s="313"/>
      <c r="AB370" s="313"/>
      <c r="AC370" s="313"/>
      <c r="AD370" s="313"/>
      <c r="AE370" s="313"/>
      <c r="AF370" s="313"/>
      <c r="AG370" s="313"/>
      <c r="AH370" s="326"/>
      <c r="AI370" s="440"/>
      <c r="AJ370" s="313"/>
      <c r="AK370" s="314"/>
      <c r="AL370" s="16" t="s">
        <v>85</v>
      </c>
    </row>
    <row r="371" spans="1:38" s="21" customFormat="1" ht="12.75" customHeight="1" x14ac:dyDescent="0.2">
      <c r="A371" s="8">
        <v>28</v>
      </c>
      <c r="B371" s="313"/>
      <c r="C371" s="313"/>
      <c r="D371" s="313"/>
      <c r="E371" s="313"/>
      <c r="F371" s="314"/>
      <c r="G371" s="439"/>
      <c r="H371" s="440"/>
      <c r="I371" s="441"/>
      <c r="J371" s="329">
        <f t="shared" si="44"/>
        <v>0</v>
      </c>
      <c r="K371" s="331">
        <f t="shared" si="45"/>
        <v>0</v>
      </c>
      <c r="L371" s="313"/>
      <c r="M371" s="313"/>
      <c r="N371" s="313"/>
      <c r="O371" s="326"/>
      <c r="P371" s="333"/>
      <c r="Q371" s="313"/>
      <c r="R371" s="314"/>
      <c r="S371" s="16" t="s">
        <v>86</v>
      </c>
      <c r="T371" s="8">
        <v>28</v>
      </c>
      <c r="U371" s="313"/>
      <c r="V371" s="313"/>
      <c r="W371" s="313"/>
      <c r="X371" s="313"/>
      <c r="Y371" s="313"/>
      <c r="Z371" s="313"/>
      <c r="AA371" s="313"/>
      <c r="AB371" s="313"/>
      <c r="AC371" s="313"/>
      <c r="AD371" s="313"/>
      <c r="AE371" s="313"/>
      <c r="AF371" s="313"/>
      <c r="AG371" s="313"/>
      <c r="AH371" s="326"/>
      <c r="AI371" s="440"/>
      <c r="AJ371" s="313"/>
      <c r="AK371" s="314"/>
      <c r="AL371" s="16" t="s">
        <v>86</v>
      </c>
    </row>
    <row r="372" spans="1:38" s="21" customFormat="1" ht="12.75" customHeight="1" x14ac:dyDescent="0.2">
      <c r="A372" s="8">
        <v>29</v>
      </c>
      <c r="B372" s="313"/>
      <c r="C372" s="313"/>
      <c r="D372" s="313"/>
      <c r="E372" s="313"/>
      <c r="F372" s="314"/>
      <c r="G372" s="439"/>
      <c r="H372" s="440"/>
      <c r="I372" s="441"/>
      <c r="J372" s="329">
        <f t="shared" si="44"/>
        <v>0</v>
      </c>
      <c r="K372" s="331">
        <f t="shared" si="45"/>
        <v>0</v>
      </c>
      <c r="L372" s="313"/>
      <c r="M372" s="313"/>
      <c r="N372" s="313"/>
      <c r="O372" s="326"/>
      <c r="P372" s="333"/>
      <c r="Q372" s="313"/>
      <c r="R372" s="314"/>
      <c r="S372" s="16" t="s">
        <v>87</v>
      </c>
      <c r="T372" s="8">
        <v>29</v>
      </c>
      <c r="U372" s="313"/>
      <c r="V372" s="313"/>
      <c r="W372" s="313"/>
      <c r="X372" s="334"/>
      <c r="Y372" s="313"/>
      <c r="Z372" s="313"/>
      <c r="AA372" s="313"/>
      <c r="AB372" s="313"/>
      <c r="AC372" s="313"/>
      <c r="AD372" s="313"/>
      <c r="AE372" s="313"/>
      <c r="AF372" s="313"/>
      <c r="AG372" s="313"/>
      <c r="AH372" s="326"/>
      <c r="AI372" s="440"/>
      <c r="AJ372" s="313"/>
      <c r="AK372" s="314"/>
      <c r="AL372" s="16" t="s">
        <v>87</v>
      </c>
    </row>
    <row r="373" spans="1:38" s="21" customFormat="1" ht="12.75" customHeight="1" x14ac:dyDescent="0.2">
      <c r="A373" s="8">
        <v>30</v>
      </c>
      <c r="B373" s="313"/>
      <c r="C373" s="313"/>
      <c r="D373" s="313"/>
      <c r="E373" s="313"/>
      <c r="F373" s="314"/>
      <c r="G373" s="445"/>
      <c r="H373" s="440"/>
      <c r="I373" s="441"/>
      <c r="J373" s="329">
        <f t="shared" si="44"/>
        <v>0</v>
      </c>
      <c r="K373" s="331">
        <f t="shared" si="45"/>
        <v>0</v>
      </c>
      <c r="L373" s="313"/>
      <c r="M373" s="313"/>
      <c r="N373" s="313"/>
      <c r="O373" s="326"/>
      <c r="P373" s="333"/>
      <c r="Q373" s="313"/>
      <c r="R373" s="314"/>
      <c r="S373" s="16" t="s">
        <v>88</v>
      </c>
      <c r="T373" s="8">
        <v>30</v>
      </c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3"/>
      <c r="AH373" s="326"/>
      <c r="AI373" s="440"/>
      <c r="AJ373" s="313"/>
      <c r="AK373" s="314"/>
      <c r="AL373" s="16" t="s">
        <v>88</v>
      </c>
    </row>
    <row r="374" spans="1:38" s="21" customFormat="1" ht="12.75" customHeight="1" x14ac:dyDescent="0.2">
      <c r="A374" s="19">
        <v>31</v>
      </c>
      <c r="B374" s="317"/>
      <c r="C374" s="317"/>
      <c r="D374" s="317"/>
      <c r="E374" s="317"/>
      <c r="F374" s="318"/>
      <c r="G374" s="446"/>
      <c r="H374" s="447"/>
      <c r="I374" s="448"/>
      <c r="J374" s="335">
        <f t="shared" si="44"/>
        <v>0</v>
      </c>
      <c r="K374" s="336">
        <f t="shared" si="45"/>
        <v>0</v>
      </c>
      <c r="L374" s="317"/>
      <c r="M374" s="317"/>
      <c r="N374" s="317"/>
      <c r="O374" s="328"/>
      <c r="P374" s="337"/>
      <c r="Q374" s="317"/>
      <c r="R374" s="318"/>
      <c r="S374" s="20" t="s">
        <v>89</v>
      </c>
      <c r="T374" s="19">
        <v>31</v>
      </c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28"/>
      <c r="AI374" s="447"/>
      <c r="AJ374" s="317"/>
      <c r="AK374" s="318"/>
      <c r="AL374" s="20" t="s">
        <v>89</v>
      </c>
    </row>
    <row r="375" spans="1:38" s="21" customFormat="1" ht="12.75" customHeight="1" thickBot="1" x14ac:dyDescent="0.25">
      <c r="A375" s="375"/>
      <c r="B375" s="376">
        <f>SUM(B343:B374)</f>
        <v>0</v>
      </c>
      <c r="C375" s="376">
        <f>SUM(C343:C374)</f>
        <v>0</v>
      </c>
      <c r="D375" s="376">
        <f>SUM(D343:D374)</f>
        <v>0</v>
      </c>
      <c r="E375" s="377">
        <f>SUM(E343:E374)</f>
        <v>0</v>
      </c>
      <c r="F375" s="378">
        <f>SUM(F343:F374)</f>
        <v>0</v>
      </c>
      <c r="G375" s="379"/>
      <c r="H375" s="380" t="s">
        <v>90</v>
      </c>
      <c r="I375" s="381">
        <f>COUNTA(I344:I374)</f>
        <v>0</v>
      </c>
      <c r="J375" s="376">
        <f t="shared" ref="J375:R375" si="46">SUM(J343:J374)</f>
        <v>0</v>
      </c>
      <c r="K375" s="376">
        <f t="shared" si="46"/>
        <v>0</v>
      </c>
      <c r="L375" s="376">
        <f t="shared" si="46"/>
        <v>0</v>
      </c>
      <c r="M375" s="376">
        <f t="shared" si="46"/>
        <v>0</v>
      </c>
      <c r="N375" s="376">
        <f t="shared" si="46"/>
        <v>0</v>
      </c>
      <c r="O375" s="382">
        <f t="shared" si="46"/>
        <v>0</v>
      </c>
      <c r="P375" s="377">
        <f t="shared" si="46"/>
        <v>0</v>
      </c>
      <c r="Q375" s="376">
        <f t="shared" si="46"/>
        <v>0</v>
      </c>
      <c r="R375" s="383">
        <f t="shared" si="46"/>
        <v>0</v>
      </c>
      <c r="S375" s="384"/>
      <c r="T375" s="375"/>
      <c r="U375" s="376">
        <f t="shared" ref="U375:AH375" si="47">SUM(U343:U374)</f>
        <v>0</v>
      </c>
      <c r="V375" s="376">
        <f t="shared" si="47"/>
        <v>0</v>
      </c>
      <c r="W375" s="376">
        <f t="shared" si="47"/>
        <v>0</v>
      </c>
      <c r="X375" s="376">
        <f t="shared" si="47"/>
        <v>0</v>
      </c>
      <c r="Y375" s="376">
        <f t="shared" si="47"/>
        <v>0</v>
      </c>
      <c r="Z375" s="376">
        <f t="shared" si="47"/>
        <v>0</v>
      </c>
      <c r="AA375" s="376">
        <f t="shared" si="47"/>
        <v>0</v>
      </c>
      <c r="AB375" s="376">
        <f t="shared" si="47"/>
        <v>0</v>
      </c>
      <c r="AC375" s="376">
        <f t="shared" si="47"/>
        <v>0</v>
      </c>
      <c r="AD375" s="376">
        <f t="shared" si="47"/>
        <v>0</v>
      </c>
      <c r="AE375" s="376">
        <f t="shared" si="47"/>
        <v>0</v>
      </c>
      <c r="AF375" s="376">
        <f t="shared" si="47"/>
        <v>0</v>
      </c>
      <c r="AG375" s="376">
        <f t="shared" si="47"/>
        <v>0</v>
      </c>
      <c r="AH375" s="378">
        <f t="shared" si="47"/>
        <v>0</v>
      </c>
      <c r="AI375" s="385"/>
      <c r="AJ375" s="376">
        <f>SUM(AJ343:AJ374)</f>
        <v>0</v>
      </c>
      <c r="AK375" s="383">
        <f>SUM(AK343:AK374)</f>
        <v>0</v>
      </c>
      <c r="AL375" s="384"/>
    </row>
    <row r="376" spans="1:38" ht="12.75" customHeight="1" thickTop="1" x14ac:dyDescent="0.2">
      <c r="A376" s="46"/>
      <c r="B376" s="167"/>
      <c r="C376" s="167"/>
      <c r="D376" s="167"/>
      <c r="E376" s="167"/>
      <c r="F376" s="167"/>
      <c r="G376" s="373"/>
      <c r="H376" s="167"/>
      <c r="I376" s="374"/>
      <c r="J376" s="167"/>
      <c r="K376" s="167"/>
      <c r="L376" s="167"/>
      <c r="M376" s="167"/>
      <c r="N376" s="167"/>
      <c r="O376" s="167"/>
      <c r="P376" s="167"/>
      <c r="Q376" s="167"/>
      <c r="R376" s="167"/>
      <c r="S376" s="46"/>
      <c r="T376" s="46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46"/>
    </row>
    <row r="377" spans="1:38" ht="12.75" customHeight="1" x14ac:dyDescent="0.2">
      <c r="A377" s="46"/>
      <c r="B377" s="167"/>
      <c r="C377" s="167"/>
      <c r="D377" s="167"/>
      <c r="E377" s="167"/>
      <c r="F377" s="167"/>
      <c r="G377" s="373"/>
      <c r="H377" s="167"/>
      <c r="I377" s="374"/>
      <c r="J377" s="167"/>
      <c r="K377" s="167"/>
      <c r="L377" s="167"/>
      <c r="M377" s="167"/>
      <c r="N377" s="167"/>
      <c r="O377" s="167"/>
      <c r="P377" s="167"/>
      <c r="Q377" s="167"/>
      <c r="R377" s="167"/>
      <c r="S377" s="46"/>
      <c r="T377" s="46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46"/>
    </row>
    <row r="378" spans="1:38" ht="12.75" customHeight="1" x14ac:dyDescent="0.2">
      <c r="A378" s="21"/>
      <c r="B378" s="21"/>
      <c r="C378" s="21"/>
      <c r="D378" s="21"/>
      <c r="E378" s="21"/>
      <c r="F378" s="21"/>
      <c r="G378" s="483" t="str">
        <f>MARCH!G332</f>
        <v>UNITED STEELWORKERS - LOCAL UNION</v>
      </c>
      <c r="H378" s="483"/>
      <c r="I378" s="483"/>
      <c r="J378" s="1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36"/>
      <c r="V378" s="36"/>
      <c r="W378" s="36"/>
      <c r="X378" s="36"/>
      <c r="Y378" s="36"/>
      <c r="Z378" s="36"/>
      <c r="AA378" s="37" t="str">
        <f>$AA$10</f>
        <v>FINANCIAL SECRETARY'S CASH BOOK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21"/>
    </row>
    <row r="379" spans="1:38" s="162" customFormat="1" ht="12.75" customHeight="1" x14ac:dyDescent="0.2">
      <c r="A379" s="152"/>
      <c r="B379" s="150" t="str">
        <f>$B$11</f>
        <v>Month</v>
      </c>
      <c r="C379" s="76" t="str">
        <f>$C$11</f>
        <v>APRIL</v>
      </c>
      <c r="D379" s="150" t="str">
        <f>$D$11</f>
        <v>Year</v>
      </c>
      <c r="E379" s="29">
        <f>$E$11</f>
        <v>0</v>
      </c>
      <c r="F379" s="152"/>
      <c r="G379" s="159"/>
      <c r="H379" s="152"/>
      <c r="I379" s="160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0"/>
      <c r="AJ379" s="161" t="str">
        <f>$C$11</f>
        <v>APRIL</v>
      </c>
      <c r="AK379" s="29">
        <f>$E$11</f>
        <v>0</v>
      </c>
      <c r="AL379" s="152"/>
    </row>
    <row r="380" spans="1:38" s="162" customFormat="1" ht="12.75" customHeight="1" x14ac:dyDescent="0.2">
      <c r="A380" s="152"/>
      <c r="B380" s="150" t="str">
        <f>$B$12</f>
        <v>Page No.</v>
      </c>
      <c r="C380" s="388">
        <f>C334+1</f>
        <v>9</v>
      </c>
      <c r="D380" s="152"/>
      <c r="E380" s="152"/>
      <c r="F380" s="152"/>
      <c r="G380" s="159"/>
      <c r="H380" s="152"/>
      <c r="I380" s="160" t="s">
        <v>53</v>
      </c>
      <c r="J380" s="152"/>
      <c r="K380" s="152"/>
      <c r="L380" s="160"/>
      <c r="M380" s="152"/>
      <c r="N380" s="152"/>
      <c r="O380" s="152"/>
      <c r="P380" s="150"/>
      <c r="Q380" s="152"/>
      <c r="R380" s="150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63" t="s">
        <v>54</v>
      </c>
      <c r="AC380" s="152"/>
      <c r="AD380" s="152"/>
      <c r="AE380" s="152"/>
      <c r="AF380" s="152"/>
      <c r="AG380" s="152"/>
      <c r="AH380" s="152"/>
      <c r="AI380" s="150" t="str">
        <f>$B$12</f>
        <v>Page No.</v>
      </c>
      <c r="AJ380" s="388">
        <f>C380</f>
        <v>9</v>
      </c>
      <c r="AK380" s="164"/>
      <c r="AL380" s="165"/>
    </row>
    <row r="381" spans="1:38" ht="12.75" customHeight="1" x14ac:dyDescent="0.2">
      <c r="A381" s="3"/>
      <c r="B381" s="3"/>
      <c r="C381" s="3"/>
      <c r="D381" s="3"/>
      <c r="E381" s="3"/>
      <c r="F381" s="3"/>
      <c r="G381" s="137"/>
      <c r="H381" s="3"/>
      <c r="I381" s="5"/>
      <c r="J381" s="3"/>
      <c r="K381" s="3"/>
      <c r="L381" s="2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1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6"/>
      <c r="B382" s="26"/>
      <c r="C382" s="26"/>
      <c r="D382" s="26"/>
      <c r="E382" s="26"/>
      <c r="F382" s="26"/>
      <c r="G382" s="138"/>
      <c r="H382" s="26"/>
      <c r="I382" s="27"/>
      <c r="J382" s="26"/>
      <c r="K382" s="26"/>
      <c r="L382" s="27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  <c r="AF382" s="26"/>
      <c r="AG382" s="26"/>
      <c r="AH382" s="26"/>
      <c r="AI382" s="26"/>
      <c r="AJ382" s="26"/>
      <c r="AK382" s="26"/>
      <c r="AL382" s="26"/>
    </row>
    <row r="383" spans="1:38" customFormat="1" ht="12.75" customHeight="1" x14ac:dyDescent="0.2">
      <c r="A383" s="1"/>
      <c r="B383" s="3"/>
      <c r="C383" s="3" t="s">
        <v>55</v>
      </c>
      <c r="D383" s="3"/>
      <c r="E383" s="13"/>
      <c r="F383" s="1"/>
      <c r="G383" s="139"/>
      <c r="H383" s="2" t="s">
        <v>56</v>
      </c>
      <c r="I383" s="104"/>
      <c r="J383" s="499" t="s">
        <v>270</v>
      </c>
      <c r="K383" s="485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4"/>
      <c r="AJ383" s="3"/>
      <c r="AK383" s="1"/>
      <c r="AL383" s="3"/>
    </row>
    <row r="384" spans="1:38" customFormat="1" ht="12.75" customHeight="1" x14ac:dyDescent="0.2">
      <c r="A384" s="1"/>
      <c r="B384" s="3"/>
      <c r="C384" s="3"/>
      <c r="D384" s="3"/>
      <c r="E384" s="13"/>
      <c r="F384" s="1"/>
      <c r="G384" s="139"/>
      <c r="H384" s="14"/>
      <c r="I384" s="105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4"/>
      <c r="AJ384" s="3"/>
      <c r="AK384" s="1"/>
      <c r="AL384" s="3"/>
    </row>
    <row r="385" spans="1:38" customFormat="1" ht="12.75" customHeight="1" thickBot="1" x14ac:dyDescent="0.25">
      <c r="A385" s="174"/>
      <c r="B385" s="175">
        <v>1</v>
      </c>
      <c r="C385" s="175">
        <v>2</v>
      </c>
      <c r="D385" s="175">
        <v>3</v>
      </c>
      <c r="E385" s="176">
        <v>4</v>
      </c>
      <c r="F385" s="177">
        <v>5</v>
      </c>
      <c r="G385" s="178"/>
      <c r="H385" s="177">
        <v>7</v>
      </c>
      <c r="I385" s="179">
        <v>8</v>
      </c>
      <c r="J385" s="175">
        <v>9</v>
      </c>
      <c r="K385" s="177">
        <v>10</v>
      </c>
      <c r="L385" s="175">
        <v>11</v>
      </c>
      <c r="M385" s="175" t="s">
        <v>1</v>
      </c>
      <c r="N385" s="175">
        <v>12</v>
      </c>
      <c r="O385" s="175">
        <v>13</v>
      </c>
      <c r="P385" s="175">
        <v>14</v>
      </c>
      <c r="Q385" s="175">
        <v>15</v>
      </c>
      <c r="R385" s="177" t="s">
        <v>2</v>
      </c>
      <c r="S385" s="180"/>
      <c r="T385" s="174"/>
      <c r="U385" s="175">
        <v>16</v>
      </c>
      <c r="V385" s="175">
        <v>17</v>
      </c>
      <c r="W385" s="175">
        <v>18</v>
      </c>
      <c r="X385" s="175">
        <v>19</v>
      </c>
      <c r="Y385" s="175">
        <v>20</v>
      </c>
      <c r="Z385" s="175" t="s">
        <v>3</v>
      </c>
      <c r="AA385" s="175">
        <v>21</v>
      </c>
      <c r="AB385" s="175">
        <v>22</v>
      </c>
      <c r="AC385" s="175">
        <v>23</v>
      </c>
      <c r="AD385" s="175">
        <v>24</v>
      </c>
      <c r="AE385" s="175">
        <v>25</v>
      </c>
      <c r="AF385" s="175">
        <v>26</v>
      </c>
      <c r="AG385" s="175">
        <v>27</v>
      </c>
      <c r="AH385" s="175">
        <v>28</v>
      </c>
      <c r="AI385" s="181">
        <v>29</v>
      </c>
      <c r="AJ385" s="175">
        <v>30</v>
      </c>
      <c r="AK385" s="177">
        <v>31</v>
      </c>
      <c r="AL385" s="180"/>
    </row>
    <row r="386" spans="1:38" s="4" customFormat="1" ht="12.75" customHeight="1" thickTop="1" x14ac:dyDescent="0.2">
      <c r="A386" s="1"/>
      <c r="B386" s="92" t="s">
        <v>4</v>
      </c>
      <c r="C386" s="106"/>
      <c r="D386" s="92" t="s">
        <v>5</v>
      </c>
      <c r="E386" s="92" t="s">
        <v>6</v>
      </c>
      <c r="F386" s="91" t="s">
        <v>7</v>
      </c>
      <c r="G386" s="140"/>
      <c r="H386" s="91"/>
      <c r="I386" s="108"/>
      <c r="J386" s="92"/>
      <c r="K386" s="91"/>
      <c r="L386" s="92"/>
      <c r="M386" s="92"/>
      <c r="N386" s="92" t="s">
        <v>491</v>
      </c>
      <c r="O386" s="109" t="s">
        <v>494</v>
      </c>
      <c r="P386" s="173"/>
      <c r="Q386" s="112" t="s">
        <v>278</v>
      </c>
      <c r="R386" s="170" t="s">
        <v>279</v>
      </c>
      <c r="S386" s="111"/>
      <c r="T386" s="70"/>
      <c r="U386" s="480" t="s">
        <v>271</v>
      </c>
      <c r="V386" s="481"/>
      <c r="W386" s="481"/>
      <c r="X386" s="481"/>
      <c r="Y386" s="482"/>
      <c r="Z386" s="92" t="s">
        <v>10</v>
      </c>
      <c r="AA386" s="92" t="s">
        <v>11</v>
      </c>
      <c r="AB386" s="92" t="s">
        <v>210</v>
      </c>
      <c r="AC386" s="92" t="s">
        <v>12</v>
      </c>
      <c r="AD386" s="92" t="s">
        <v>13</v>
      </c>
      <c r="AE386" s="92" t="s">
        <v>14</v>
      </c>
      <c r="AF386" s="92"/>
      <c r="AG386" s="92"/>
      <c r="AH386" s="109"/>
      <c r="AI386" s="110"/>
      <c r="AJ386" s="92" t="s">
        <v>15</v>
      </c>
      <c r="AK386" s="91" t="s">
        <v>7</v>
      </c>
      <c r="AL386" s="3"/>
    </row>
    <row r="387" spans="1:38" s="4" customFormat="1" ht="12.75" customHeight="1" x14ac:dyDescent="0.2">
      <c r="A387" s="1"/>
      <c r="B387" s="92" t="s">
        <v>8</v>
      </c>
      <c r="C387" s="92" t="s">
        <v>16</v>
      </c>
      <c r="D387" s="92" t="s">
        <v>17</v>
      </c>
      <c r="E387" s="92" t="s">
        <v>8</v>
      </c>
      <c r="F387" s="91" t="s">
        <v>18</v>
      </c>
      <c r="G387" s="140" t="s">
        <v>19</v>
      </c>
      <c r="H387" s="91" t="s">
        <v>20</v>
      </c>
      <c r="I387" s="108" t="s">
        <v>246</v>
      </c>
      <c r="J387" s="92" t="s">
        <v>21</v>
      </c>
      <c r="K387" s="91" t="s">
        <v>22</v>
      </c>
      <c r="L387" s="112" t="s">
        <v>240</v>
      </c>
      <c r="M387" s="112" t="s">
        <v>241</v>
      </c>
      <c r="N387" s="112" t="s">
        <v>492</v>
      </c>
      <c r="O387" s="109" t="s">
        <v>493</v>
      </c>
      <c r="P387" s="168" t="s">
        <v>23</v>
      </c>
      <c r="Q387" s="112" t="s">
        <v>8</v>
      </c>
      <c r="R387" s="170" t="s">
        <v>8</v>
      </c>
      <c r="S387" s="111"/>
      <c r="T387" s="70"/>
      <c r="U387" s="92" t="s">
        <v>25</v>
      </c>
      <c r="V387" s="92" t="s">
        <v>26</v>
      </c>
      <c r="W387" s="92" t="s">
        <v>27</v>
      </c>
      <c r="X387" s="92" t="s">
        <v>28</v>
      </c>
      <c r="Y387" s="92" t="s">
        <v>136</v>
      </c>
      <c r="Z387" s="92" t="s">
        <v>267</v>
      </c>
      <c r="AA387" s="92" t="s">
        <v>137</v>
      </c>
      <c r="AB387" s="92" t="s">
        <v>209</v>
      </c>
      <c r="AC387" s="92" t="s">
        <v>30</v>
      </c>
      <c r="AD387" s="92" t="s">
        <v>140</v>
      </c>
      <c r="AE387" s="92" t="s">
        <v>31</v>
      </c>
      <c r="AF387" s="92" t="s">
        <v>32</v>
      </c>
      <c r="AG387" s="92" t="s">
        <v>211</v>
      </c>
      <c r="AH387" s="109" t="s">
        <v>16</v>
      </c>
      <c r="AI387" s="107" t="s">
        <v>34</v>
      </c>
      <c r="AJ387" s="92" t="s">
        <v>35</v>
      </c>
      <c r="AK387" s="91" t="s">
        <v>18</v>
      </c>
      <c r="AL387" s="3"/>
    </row>
    <row r="388" spans="1:38" s="4" customFormat="1" ht="12.75" customHeight="1" thickBot="1" x14ac:dyDescent="0.25">
      <c r="A388" s="6"/>
      <c r="B388" s="93" t="s">
        <v>36</v>
      </c>
      <c r="C388" s="93" t="s">
        <v>37</v>
      </c>
      <c r="D388" s="93" t="s">
        <v>38</v>
      </c>
      <c r="E388" s="93" t="s">
        <v>39</v>
      </c>
      <c r="F388" s="113" t="s">
        <v>40</v>
      </c>
      <c r="G388" s="141"/>
      <c r="H388" s="113"/>
      <c r="I388" s="114" t="s">
        <v>41</v>
      </c>
      <c r="J388" s="93"/>
      <c r="K388" s="113"/>
      <c r="L388" s="115"/>
      <c r="M388" s="115"/>
      <c r="N388" s="115" t="s">
        <v>243</v>
      </c>
      <c r="O388" s="116" t="s">
        <v>243</v>
      </c>
      <c r="P388" s="169"/>
      <c r="Q388" s="171" t="s">
        <v>24</v>
      </c>
      <c r="R388" s="172" t="s">
        <v>24</v>
      </c>
      <c r="S388" s="118"/>
      <c r="T388" s="81"/>
      <c r="U388" s="93" t="s">
        <v>42</v>
      </c>
      <c r="V388" s="93" t="s">
        <v>43</v>
      </c>
      <c r="W388" s="93"/>
      <c r="X388" s="93" t="s">
        <v>44</v>
      </c>
      <c r="Y388" s="93" t="s">
        <v>30</v>
      </c>
      <c r="Z388" s="93" t="s">
        <v>30</v>
      </c>
      <c r="AA388" s="93" t="s">
        <v>138</v>
      </c>
      <c r="AB388" s="93" t="s">
        <v>15</v>
      </c>
      <c r="AC388" s="93" t="s">
        <v>139</v>
      </c>
      <c r="AD388" s="93" t="s">
        <v>141</v>
      </c>
      <c r="AE388" s="93" t="s">
        <v>47</v>
      </c>
      <c r="AF388" s="93" t="s">
        <v>48</v>
      </c>
      <c r="AG388" s="93" t="s">
        <v>15</v>
      </c>
      <c r="AH388" s="116" t="s">
        <v>30</v>
      </c>
      <c r="AI388" s="117"/>
      <c r="AJ388" s="93" t="s">
        <v>49</v>
      </c>
      <c r="AK388" s="113" t="s">
        <v>189</v>
      </c>
      <c r="AL388" s="7"/>
    </row>
    <row r="389" spans="1:38" s="21" customFormat="1" ht="12.75" customHeight="1" thickTop="1" x14ac:dyDescent="0.2">
      <c r="A389" s="8"/>
      <c r="B389" s="329">
        <f>B375</f>
        <v>0</v>
      </c>
      <c r="C389" s="329">
        <f>C375</f>
        <v>0</v>
      </c>
      <c r="D389" s="329">
        <f>D375</f>
        <v>0</v>
      </c>
      <c r="E389" s="329">
        <f>E375</f>
        <v>0</v>
      </c>
      <c r="F389" s="331">
        <f>F375</f>
        <v>0</v>
      </c>
      <c r="G389" s="142" t="str">
        <f>G7</f>
        <v>APRIL</v>
      </c>
      <c r="H389" s="34" t="s">
        <v>58</v>
      </c>
      <c r="I389" s="35"/>
      <c r="J389" s="339">
        <f t="shared" ref="J389:R389" si="48">J375</f>
        <v>0</v>
      </c>
      <c r="K389" s="331">
        <f t="shared" si="48"/>
        <v>0</v>
      </c>
      <c r="L389" s="329">
        <f t="shared" si="48"/>
        <v>0</v>
      </c>
      <c r="M389" s="329">
        <f t="shared" si="48"/>
        <v>0</v>
      </c>
      <c r="N389" s="329">
        <f t="shared" si="48"/>
        <v>0</v>
      </c>
      <c r="O389" s="330">
        <f t="shared" si="48"/>
        <v>0</v>
      </c>
      <c r="P389" s="332">
        <f t="shared" si="48"/>
        <v>0</v>
      </c>
      <c r="Q389" s="329">
        <f t="shared" si="48"/>
        <v>0</v>
      </c>
      <c r="R389" s="331">
        <f t="shared" si="48"/>
        <v>0</v>
      </c>
      <c r="S389" s="9"/>
      <c r="T389" s="8"/>
      <c r="U389" s="329">
        <f t="shared" ref="U389:AH389" si="49">U375</f>
        <v>0</v>
      </c>
      <c r="V389" s="329">
        <f t="shared" si="49"/>
        <v>0</v>
      </c>
      <c r="W389" s="329">
        <f t="shared" si="49"/>
        <v>0</v>
      </c>
      <c r="X389" s="329">
        <f t="shared" si="49"/>
        <v>0</v>
      </c>
      <c r="Y389" s="329">
        <f t="shared" si="49"/>
        <v>0</v>
      </c>
      <c r="Z389" s="329">
        <f t="shared" si="49"/>
        <v>0</v>
      </c>
      <c r="AA389" s="329">
        <f t="shared" si="49"/>
        <v>0</v>
      </c>
      <c r="AB389" s="329">
        <f t="shared" si="49"/>
        <v>0</v>
      </c>
      <c r="AC389" s="329">
        <f t="shared" si="49"/>
        <v>0</v>
      </c>
      <c r="AD389" s="329">
        <f t="shared" si="49"/>
        <v>0</v>
      </c>
      <c r="AE389" s="329">
        <f t="shared" si="49"/>
        <v>0</v>
      </c>
      <c r="AF389" s="329">
        <f t="shared" si="49"/>
        <v>0</v>
      </c>
      <c r="AG389" s="329">
        <f t="shared" si="49"/>
        <v>0</v>
      </c>
      <c r="AH389" s="330">
        <f t="shared" si="49"/>
        <v>0</v>
      </c>
      <c r="AI389" s="338"/>
      <c r="AJ389" s="329">
        <f>AJ375</f>
        <v>0</v>
      </c>
      <c r="AK389" s="331">
        <f>AK375</f>
        <v>0</v>
      </c>
      <c r="AL389" s="9"/>
    </row>
    <row r="390" spans="1:38" s="21" customFormat="1" ht="12.75" customHeight="1" x14ac:dyDescent="0.2">
      <c r="A390" s="8">
        <v>1</v>
      </c>
      <c r="B390" s="313"/>
      <c r="C390" s="313"/>
      <c r="D390" s="313"/>
      <c r="E390" s="313"/>
      <c r="F390" s="314"/>
      <c r="G390" s="439"/>
      <c r="H390" s="440"/>
      <c r="I390" s="441"/>
      <c r="J390" s="329">
        <f t="shared" ref="J390:J420" si="50">SUM(B390:F390)</f>
        <v>0</v>
      </c>
      <c r="K390" s="331">
        <f t="shared" ref="K390:K420" si="51">SUM(U390:AK390)-SUM(L390:R390)</f>
        <v>0</v>
      </c>
      <c r="L390" s="313"/>
      <c r="M390" s="313"/>
      <c r="N390" s="313"/>
      <c r="O390" s="326"/>
      <c r="P390" s="333"/>
      <c r="Q390" s="313"/>
      <c r="R390" s="314"/>
      <c r="S390" s="16" t="s">
        <v>59</v>
      </c>
      <c r="T390" s="8">
        <v>1</v>
      </c>
      <c r="U390" s="313"/>
      <c r="V390" s="313"/>
      <c r="W390" s="313"/>
      <c r="X390" s="313"/>
      <c r="Y390" s="313"/>
      <c r="Z390" s="313"/>
      <c r="AA390" s="313"/>
      <c r="AB390" s="313"/>
      <c r="AC390" s="313"/>
      <c r="AD390" s="313"/>
      <c r="AE390" s="313"/>
      <c r="AF390" s="313"/>
      <c r="AG390" s="313"/>
      <c r="AH390" s="326"/>
      <c r="AI390" s="440"/>
      <c r="AJ390" s="313"/>
      <c r="AK390" s="314"/>
      <c r="AL390" s="16" t="s">
        <v>59</v>
      </c>
    </row>
    <row r="391" spans="1:38" s="21" customFormat="1" ht="12.75" customHeight="1" x14ac:dyDescent="0.2">
      <c r="A391" s="8">
        <v>2</v>
      </c>
      <c r="B391" s="313"/>
      <c r="C391" s="313"/>
      <c r="D391" s="313"/>
      <c r="E391" s="313"/>
      <c r="F391" s="314"/>
      <c r="G391" s="439"/>
      <c r="H391" s="440"/>
      <c r="I391" s="441"/>
      <c r="J391" s="329">
        <f t="shared" si="50"/>
        <v>0</v>
      </c>
      <c r="K391" s="331">
        <f t="shared" si="51"/>
        <v>0</v>
      </c>
      <c r="L391" s="313"/>
      <c r="M391" s="313"/>
      <c r="N391" s="313"/>
      <c r="O391" s="326"/>
      <c r="P391" s="333"/>
      <c r="Q391" s="313"/>
      <c r="R391" s="314"/>
      <c r="S391" s="16" t="s">
        <v>60</v>
      </c>
      <c r="T391" s="8">
        <v>2</v>
      </c>
      <c r="U391" s="313"/>
      <c r="V391" s="313"/>
      <c r="W391" s="313"/>
      <c r="X391" s="313"/>
      <c r="Y391" s="313"/>
      <c r="Z391" s="313"/>
      <c r="AA391" s="313"/>
      <c r="AB391" s="313"/>
      <c r="AC391" s="313"/>
      <c r="AD391" s="313"/>
      <c r="AE391" s="313"/>
      <c r="AF391" s="313"/>
      <c r="AG391" s="313"/>
      <c r="AH391" s="326"/>
      <c r="AI391" s="440"/>
      <c r="AJ391" s="313"/>
      <c r="AK391" s="314"/>
      <c r="AL391" s="16" t="s">
        <v>60</v>
      </c>
    </row>
    <row r="392" spans="1:38" s="21" customFormat="1" ht="12.75" customHeight="1" x14ac:dyDescent="0.2">
      <c r="A392" s="8">
        <v>3</v>
      </c>
      <c r="B392" s="313"/>
      <c r="C392" s="313"/>
      <c r="D392" s="313"/>
      <c r="E392" s="313"/>
      <c r="F392" s="314"/>
      <c r="G392" s="439"/>
      <c r="H392" s="440"/>
      <c r="I392" s="441"/>
      <c r="J392" s="329">
        <f t="shared" si="50"/>
        <v>0</v>
      </c>
      <c r="K392" s="331">
        <f t="shared" si="51"/>
        <v>0</v>
      </c>
      <c r="L392" s="313"/>
      <c r="M392" s="313"/>
      <c r="N392" s="313"/>
      <c r="O392" s="326"/>
      <c r="P392" s="333"/>
      <c r="Q392" s="313"/>
      <c r="R392" s="314"/>
      <c r="S392" s="16" t="s">
        <v>61</v>
      </c>
      <c r="T392" s="8">
        <v>3</v>
      </c>
      <c r="U392" s="313"/>
      <c r="V392" s="313"/>
      <c r="W392" s="313"/>
      <c r="X392" s="313"/>
      <c r="Y392" s="313"/>
      <c r="Z392" s="313"/>
      <c r="AA392" s="313"/>
      <c r="AB392" s="313"/>
      <c r="AC392" s="313"/>
      <c r="AD392" s="313"/>
      <c r="AE392" s="313"/>
      <c r="AF392" s="313"/>
      <c r="AG392" s="313"/>
      <c r="AH392" s="326"/>
      <c r="AI392" s="440"/>
      <c r="AJ392" s="313"/>
      <c r="AK392" s="314"/>
      <c r="AL392" s="16" t="s">
        <v>61</v>
      </c>
    </row>
    <row r="393" spans="1:38" s="21" customFormat="1" ht="12.75" customHeight="1" x14ac:dyDescent="0.2">
      <c r="A393" s="8">
        <v>4</v>
      </c>
      <c r="B393" s="313"/>
      <c r="C393" s="313"/>
      <c r="D393" s="313"/>
      <c r="E393" s="313"/>
      <c r="F393" s="314"/>
      <c r="G393" s="439"/>
      <c r="H393" s="440"/>
      <c r="I393" s="441"/>
      <c r="J393" s="329">
        <f t="shared" si="50"/>
        <v>0</v>
      </c>
      <c r="K393" s="331">
        <f t="shared" si="51"/>
        <v>0</v>
      </c>
      <c r="L393" s="313"/>
      <c r="M393" s="313"/>
      <c r="N393" s="313"/>
      <c r="O393" s="326"/>
      <c r="P393" s="333"/>
      <c r="Q393" s="313"/>
      <c r="R393" s="314"/>
      <c r="S393" s="16" t="s">
        <v>62</v>
      </c>
      <c r="T393" s="8">
        <v>4</v>
      </c>
      <c r="U393" s="313"/>
      <c r="V393" s="313"/>
      <c r="W393" s="313"/>
      <c r="X393" s="313"/>
      <c r="Y393" s="313"/>
      <c r="Z393" s="313"/>
      <c r="AA393" s="313"/>
      <c r="AB393" s="313"/>
      <c r="AC393" s="313"/>
      <c r="AD393" s="313"/>
      <c r="AE393" s="313"/>
      <c r="AF393" s="313"/>
      <c r="AG393" s="313"/>
      <c r="AH393" s="326"/>
      <c r="AI393" s="440"/>
      <c r="AJ393" s="313"/>
      <c r="AK393" s="314"/>
      <c r="AL393" s="16" t="s">
        <v>62</v>
      </c>
    </row>
    <row r="394" spans="1:38" s="21" customFormat="1" ht="12.75" customHeight="1" x14ac:dyDescent="0.2">
      <c r="A394" s="8">
        <v>5</v>
      </c>
      <c r="B394" s="313"/>
      <c r="C394" s="313"/>
      <c r="D394" s="313"/>
      <c r="E394" s="313"/>
      <c r="F394" s="314"/>
      <c r="G394" s="442"/>
      <c r="H394" s="440"/>
      <c r="I394" s="441"/>
      <c r="J394" s="329">
        <f t="shared" si="50"/>
        <v>0</v>
      </c>
      <c r="K394" s="331">
        <f t="shared" si="51"/>
        <v>0</v>
      </c>
      <c r="L394" s="313"/>
      <c r="M394" s="313"/>
      <c r="N394" s="313"/>
      <c r="O394" s="326"/>
      <c r="P394" s="333"/>
      <c r="Q394" s="313"/>
      <c r="R394" s="314"/>
      <c r="S394" s="16" t="s">
        <v>63</v>
      </c>
      <c r="T394" s="8">
        <v>5</v>
      </c>
      <c r="U394" s="313"/>
      <c r="V394" s="313"/>
      <c r="W394" s="313"/>
      <c r="X394" s="313"/>
      <c r="Y394" s="313"/>
      <c r="Z394" s="313"/>
      <c r="AA394" s="313"/>
      <c r="AB394" s="313"/>
      <c r="AC394" s="313"/>
      <c r="AD394" s="313"/>
      <c r="AE394" s="313"/>
      <c r="AF394" s="313"/>
      <c r="AG394" s="313"/>
      <c r="AH394" s="326"/>
      <c r="AI394" s="440"/>
      <c r="AJ394" s="313"/>
      <c r="AK394" s="314"/>
      <c r="AL394" s="16" t="s">
        <v>63</v>
      </c>
    </row>
    <row r="395" spans="1:38" s="21" customFormat="1" ht="12.75" customHeight="1" x14ac:dyDescent="0.2">
      <c r="A395" s="17">
        <v>6</v>
      </c>
      <c r="B395" s="315"/>
      <c r="C395" s="315"/>
      <c r="D395" s="315"/>
      <c r="E395" s="315"/>
      <c r="F395" s="316"/>
      <c r="G395" s="439"/>
      <c r="H395" s="443"/>
      <c r="I395" s="444"/>
      <c r="J395" s="329">
        <f t="shared" si="50"/>
        <v>0</v>
      </c>
      <c r="K395" s="331">
        <f t="shared" si="51"/>
        <v>0</v>
      </c>
      <c r="L395" s="315"/>
      <c r="M395" s="315"/>
      <c r="N395" s="315"/>
      <c r="O395" s="327"/>
      <c r="P395" s="334"/>
      <c r="Q395" s="315"/>
      <c r="R395" s="316"/>
      <c r="S395" s="18" t="s">
        <v>64</v>
      </c>
      <c r="T395" s="17">
        <v>6</v>
      </c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27"/>
      <c r="AI395" s="443"/>
      <c r="AJ395" s="315"/>
      <c r="AK395" s="316"/>
      <c r="AL395" s="18" t="s">
        <v>64</v>
      </c>
    </row>
    <row r="396" spans="1:38" s="21" customFormat="1" ht="12.75" customHeight="1" x14ac:dyDescent="0.2">
      <c r="A396" s="8">
        <v>7</v>
      </c>
      <c r="B396" s="313"/>
      <c r="C396" s="313"/>
      <c r="D396" s="313"/>
      <c r="E396" s="313"/>
      <c r="F396" s="314"/>
      <c r="G396" s="439"/>
      <c r="H396" s="440"/>
      <c r="I396" s="441"/>
      <c r="J396" s="329">
        <f t="shared" si="50"/>
        <v>0</v>
      </c>
      <c r="K396" s="331">
        <f t="shared" si="51"/>
        <v>0</v>
      </c>
      <c r="L396" s="313"/>
      <c r="M396" s="313"/>
      <c r="N396" s="313"/>
      <c r="O396" s="326"/>
      <c r="P396" s="333"/>
      <c r="Q396" s="313"/>
      <c r="R396" s="314"/>
      <c r="S396" s="16" t="s">
        <v>65</v>
      </c>
      <c r="T396" s="8">
        <v>7</v>
      </c>
      <c r="U396" s="313"/>
      <c r="V396" s="313"/>
      <c r="W396" s="313"/>
      <c r="X396" s="313"/>
      <c r="Y396" s="313"/>
      <c r="Z396" s="313"/>
      <c r="AA396" s="313"/>
      <c r="AB396" s="313"/>
      <c r="AC396" s="313"/>
      <c r="AD396" s="313"/>
      <c r="AE396" s="313"/>
      <c r="AF396" s="313"/>
      <c r="AG396" s="313"/>
      <c r="AH396" s="326"/>
      <c r="AI396" s="440"/>
      <c r="AJ396" s="313"/>
      <c r="AK396" s="314"/>
      <c r="AL396" s="16" t="s">
        <v>65</v>
      </c>
    </row>
    <row r="397" spans="1:38" s="21" customFormat="1" ht="12.75" customHeight="1" x14ac:dyDescent="0.2">
      <c r="A397" s="8">
        <v>8</v>
      </c>
      <c r="B397" s="313"/>
      <c r="C397" s="313"/>
      <c r="D397" s="313"/>
      <c r="E397" s="313"/>
      <c r="F397" s="314"/>
      <c r="G397" s="439"/>
      <c r="H397" s="440"/>
      <c r="I397" s="441"/>
      <c r="J397" s="329">
        <f t="shared" si="50"/>
        <v>0</v>
      </c>
      <c r="K397" s="331">
        <f t="shared" si="51"/>
        <v>0</v>
      </c>
      <c r="L397" s="313"/>
      <c r="M397" s="313"/>
      <c r="N397" s="313"/>
      <c r="O397" s="326"/>
      <c r="P397" s="333"/>
      <c r="Q397" s="313"/>
      <c r="R397" s="314"/>
      <c r="S397" s="16" t="s">
        <v>66</v>
      </c>
      <c r="T397" s="8">
        <v>8</v>
      </c>
      <c r="U397" s="313"/>
      <c r="V397" s="313"/>
      <c r="W397" s="313"/>
      <c r="X397" s="313"/>
      <c r="Y397" s="313"/>
      <c r="Z397" s="313"/>
      <c r="AA397" s="313"/>
      <c r="AB397" s="313"/>
      <c r="AC397" s="313"/>
      <c r="AD397" s="313"/>
      <c r="AE397" s="313"/>
      <c r="AF397" s="313"/>
      <c r="AG397" s="313"/>
      <c r="AH397" s="326"/>
      <c r="AI397" s="440"/>
      <c r="AJ397" s="313"/>
      <c r="AK397" s="314"/>
      <c r="AL397" s="16" t="s">
        <v>66</v>
      </c>
    </row>
    <row r="398" spans="1:38" s="21" customFormat="1" ht="12.75" customHeight="1" x14ac:dyDescent="0.2">
      <c r="A398" s="8">
        <v>9</v>
      </c>
      <c r="B398" s="313"/>
      <c r="C398" s="313"/>
      <c r="D398" s="313"/>
      <c r="E398" s="313"/>
      <c r="F398" s="314"/>
      <c r="G398" s="439"/>
      <c r="H398" s="440"/>
      <c r="I398" s="441"/>
      <c r="J398" s="329">
        <f t="shared" si="50"/>
        <v>0</v>
      </c>
      <c r="K398" s="331">
        <f t="shared" si="51"/>
        <v>0</v>
      </c>
      <c r="L398" s="313"/>
      <c r="M398" s="313"/>
      <c r="N398" s="313"/>
      <c r="O398" s="326"/>
      <c r="P398" s="333"/>
      <c r="Q398" s="313"/>
      <c r="R398" s="314"/>
      <c r="S398" s="16" t="s">
        <v>67</v>
      </c>
      <c r="T398" s="8">
        <v>9</v>
      </c>
      <c r="U398" s="313"/>
      <c r="V398" s="313"/>
      <c r="W398" s="313"/>
      <c r="X398" s="313"/>
      <c r="Y398" s="313"/>
      <c r="Z398" s="313"/>
      <c r="AA398" s="313"/>
      <c r="AB398" s="313"/>
      <c r="AC398" s="313"/>
      <c r="AD398" s="313"/>
      <c r="AE398" s="313"/>
      <c r="AF398" s="313"/>
      <c r="AG398" s="313"/>
      <c r="AH398" s="326"/>
      <c r="AI398" s="440"/>
      <c r="AJ398" s="313"/>
      <c r="AK398" s="314"/>
      <c r="AL398" s="16" t="s">
        <v>67</v>
      </c>
    </row>
    <row r="399" spans="1:38" s="21" customFormat="1" ht="12.75" customHeight="1" x14ac:dyDescent="0.2">
      <c r="A399" s="8">
        <v>10</v>
      </c>
      <c r="B399" s="313"/>
      <c r="C399" s="313"/>
      <c r="D399" s="313"/>
      <c r="E399" s="313"/>
      <c r="F399" s="314"/>
      <c r="G399" s="439"/>
      <c r="H399" s="440"/>
      <c r="I399" s="441"/>
      <c r="J399" s="329">
        <f t="shared" si="50"/>
        <v>0</v>
      </c>
      <c r="K399" s="331">
        <f t="shared" si="51"/>
        <v>0</v>
      </c>
      <c r="L399" s="313"/>
      <c r="M399" s="313"/>
      <c r="N399" s="313"/>
      <c r="O399" s="326"/>
      <c r="P399" s="333"/>
      <c r="Q399" s="313"/>
      <c r="R399" s="314"/>
      <c r="S399" s="16" t="s">
        <v>68</v>
      </c>
      <c r="T399" s="8">
        <v>10</v>
      </c>
      <c r="U399" s="313"/>
      <c r="V399" s="313"/>
      <c r="W399" s="313"/>
      <c r="X399" s="313"/>
      <c r="Y399" s="313"/>
      <c r="Z399" s="313"/>
      <c r="AA399" s="313"/>
      <c r="AB399" s="313"/>
      <c r="AC399" s="313"/>
      <c r="AD399" s="313"/>
      <c r="AE399" s="313"/>
      <c r="AF399" s="313"/>
      <c r="AG399" s="313"/>
      <c r="AH399" s="326"/>
      <c r="AI399" s="440"/>
      <c r="AJ399" s="313"/>
      <c r="AK399" s="314"/>
      <c r="AL399" s="16" t="s">
        <v>68</v>
      </c>
    </row>
    <row r="400" spans="1:38" s="21" customFormat="1" ht="12.75" customHeight="1" x14ac:dyDescent="0.2">
      <c r="A400" s="8">
        <v>11</v>
      </c>
      <c r="B400" s="313"/>
      <c r="C400" s="313"/>
      <c r="D400" s="313"/>
      <c r="E400" s="313"/>
      <c r="F400" s="314"/>
      <c r="G400" s="439"/>
      <c r="H400" s="440"/>
      <c r="I400" s="441"/>
      <c r="J400" s="329">
        <f t="shared" si="50"/>
        <v>0</v>
      </c>
      <c r="K400" s="331">
        <f t="shared" si="51"/>
        <v>0</v>
      </c>
      <c r="L400" s="313"/>
      <c r="M400" s="313"/>
      <c r="N400" s="313"/>
      <c r="O400" s="326"/>
      <c r="P400" s="333"/>
      <c r="Q400" s="313"/>
      <c r="R400" s="314"/>
      <c r="S400" s="16" t="s">
        <v>69</v>
      </c>
      <c r="T400" s="8">
        <v>11</v>
      </c>
      <c r="U400" s="313"/>
      <c r="V400" s="313"/>
      <c r="W400" s="313"/>
      <c r="X400" s="313"/>
      <c r="Y400" s="313"/>
      <c r="Z400" s="313"/>
      <c r="AA400" s="313"/>
      <c r="AB400" s="313"/>
      <c r="AC400" s="313"/>
      <c r="AD400" s="313"/>
      <c r="AE400" s="313"/>
      <c r="AF400" s="313"/>
      <c r="AG400" s="313"/>
      <c r="AH400" s="326"/>
      <c r="AI400" s="440"/>
      <c r="AJ400" s="313"/>
      <c r="AK400" s="314"/>
      <c r="AL400" s="16" t="s">
        <v>69</v>
      </c>
    </row>
    <row r="401" spans="1:38" s="21" customFormat="1" ht="12.75" customHeight="1" x14ac:dyDescent="0.2">
      <c r="A401" s="8">
        <v>12</v>
      </c>
      <c r="B401" s="313"/>
      <c r="C401" s="313"/>
      <c r="D401" s="313"/>
      <c r="E401" s="313"/>
      <c r="F401" s="314"/>
      <c r="G401" s="439"/>
      <c r="H401" s="440"/>
      <c r="I401" s="441"/>
      <c r="J401" s="329">
        <f t="shared" si="50"/>
        <v>0</v>
      </c>
      <c r="K401" s="331">
        <f t="shared" si="51"/>
        <v>0</v>
      </c>
      <c r="L401" s="313"/>
      <c r="M401" s="313"/>
      <c r="N401" s="313"/>
      <c r="O401" s="326"/>
      <c r="P401" s="333"/>
      <c r="Q401" s="313"/>
      <c r="R401" s="314"/>
      <c r="S401" s="16" t="s">
        <v>70</v>
      </c>
      <c r="T401" s="8">
        <v>12</v>
      </c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26"/>
      <c r="AI401" s="440"/>
      <c r="AJ401" s="313"/>
      <c r="AK401" s="314"/>
      <c r="AL401" s="16" t="s">
        <v>70</v>
      </c>
    </row>
    <row r="402" spans="1:38" s="21" customFormat="1" ht="12.75" customHeight="1" x14ac:dyDescent="0.2">
      <c r="A402" s="8">
        <v>13</v>
      </c>
      <c r="B402" s="313"/>
      <c r="C402" s="313"/>
      <c r="D402" s="313"/>
      <c r="E402" s="313"/>
      <c r="F402" s="314"/>
      <c r="G402" s="439"/>
      <c r="H402" s="440"/>
      <c r="I402" s="441"/>
      <c r="J402" s="329">
        <f t="shared" si="50"/>
        <v>0</v>
      </c>
      <c r="K402" s="331">
        <f t="shared" si="51"/>
        <v>0</v>
      </c>
      <c r="L402" s="313"/>
      <c r="M402" s="313"/>
      <c r="N402" s="313"/>
      <c r="O402" s="326"/>
      <c r="P402" s="333"/>
      <c r="Q402" s="313"/>
      <c r="R402" s="314"/>
      <c r="S402" s="16" t="s">
        <v>71</v>
      </c>
      <c r="T402" s="8">
        <v>13</v>
      </c>
      <c r="U402" s="313"/>
      <c r="V402" s="313"/>
      <c r="W402" s="313"/>
      <c r="X402" s="313"/>
      <c r="Y402" s="313"/>
      <c r="Z402" s="313"/>
      <c r="AA402" s="313"/>
      <c r="AB402" s="313"/>
      <c r="AC402" s="313"/>
      <c r="AD402" s="313"/>
      <c r="AE402" s="313"/>
      <c r="AF402" s="313"/>
      <c r="AG402" s="313"/>
      <c r="AH402" s="326"/>
      <c r="AI402" s="440"/>
      <c r="AJ402" s="313"/>
      <c r="AK402" s="314"/>
      <c r="AL402" s="16" t="s">
        <v>71</v>
      </c>
    </row>
    <row r="403" spans="1:38" s="21" customFormat="1" ht="12.75" customHeight="1" x14ac:dyDescent="0.2">
      <c r="A403" s="8">
        <v>14</v>
      </c>
      <c r="B403" s="313"/>
      <c r="C403" s="313"/>
      <c r="D403" s="313"/>
      <c r="E403" s="313"/>
      <c r="F403" s="314"/>
      <c r="G403" s="439"/>
      <c r="H403" s="440"/>
      <c r="I403" s="441"/>
      <c r="J403" s="329">
        <f t="shared" si="50"/>
        <v>0</v>
      </c>
      <c r="K403" s="331">
        <f t="shared" si="51"/>
        <v>0</v>
      </c>
      <c r="L403" s="313"/>
      <c r="M403" s="313"/>
      <c r="N403" s="313"/>
      <c r="O403" s="326"/>
      <c r="P403" s="333"/>
      <c r="Q403" s="313"/>
      <c r="R403" s="314"/>
      <c r="S403" s="16" t="s">
        <v>72</v>
      </c>
      <c r="T403" s="8">
        <v>14</v>
      </c>
      <c r="U403" s="313"/>
      <c r="V403" s="313"/>
      <c r="W403" s="313"/>
      <c r="X403" s="313"/>
      <c r="Y403" s="313"/>
      <c r="Z403" s="313"/>
      <c r="AA403" s="313"/>
      <c r="AB403" s="313"/>
      <c r="AC403" s="313"/>
      <c r="AD403" s="313"/>
      <c r="AE403" s="313"/>
      <c r="AF403" s="313"/>
      <c r="AG403" s="313"/>
      <c r="AH403" s="326"/>
      <c r="AI403" s="440"/>
      <c r="AJ403" s="313"/>
      <c r="AK403" s="314"/>
      <c r="AL403" s="16" t="s">
        <v>72</v>
      </c>
    </row>
    <row r="404" spans="1:38" s="21" customFormat="1" ht="12.75" customHeight="1" x14ac:dyDescent="0.2">
      <c r="A404" s="8">
        <v>15</v>
      </c>
      <c r="B404" s="313"/>
      <c r="C404" s="313"/>
      <c r="D404" s="313"/>
      <c r="E404" s="313"/>
      <c r="F404" s="314"/>
      <c r="G404" s="439"/>
      <c r="H404" s="440"/>
      <c r="I404" s="441"/>
      <c r="J404" s="329">
        <f t="shared" si="50"/>
        <v>0</v>
      </c>
      <c r="K404" s="331">
        <f t="shared" si="51"/>
        <v>0</v>
      </c>
      <c r="L404" s="313"/>
      <c r="M404" s="313"/>
      <c r="N404" s="313"/>
      <c r="O404" s="326"/>
      <c r="P404" s="333"/>
      <c r="Q404" s="313"/>
      <c r="R404" s="314"/>
      <c r="S404" s="16" t="s">
        <v>73</v>
      </c>
      <c r="T404" s="8">
        <v>15</v>
      </c>
      <c r="U404" s="313"/>
      <c r="V404" s="313"/>
      <c r="W404" s="313"/>
      <c r="X404" s="313"/>
      <c r="Y404" s="313"/>
      <c r="Z404" s="313"/>
      <c r="AA404" s="313"/>
      <c r="AB404" s="313"/>
      <c r="AC404" s="313"/>
      <c r="AD404" s="313"/>
      <c r="AE404" s="313"/>
      <c r="AF404" s="313"/>
      <c r="AG404" s="313"/>
      <c r="AH404" s="326"/>
      <c r="AI404" s="440"/>
      <c r="AJ404" s="313"/>
      <c r="AK404" s="314"/>
      <c r="AL404" s="16" t="s">
        <v>73</v>
      </c>
    </row>
    <row r="405" spans="1:38" s="21" customFormat="1" ht="12.75" customHeight="1" x14ac:dyDescent="0.2">
      <c r="A405" s="8">
        <v>16</v>
      </c>
      <c r="B405" s="313"/>
      <c r="C405" s="313"/>
      <c r="D405" s="313"/>
      <c r="E405" s="313"/>
      <c r="F405" s="314"/>
      <c r="G405" s="439"/>
      <c r="H405" s="440"/>
      <c r="I405" s="441"/>
      <c r="J405" s="329">
        <f t="shared" si="50"/>
        <v>0</v>
      </c>
      <c r="K405" s="331">
        <f t="shared" si="51"/>
        <v>0</v>
      </c>
      <c r="L405" s="313"/>
      <c r="M405" s="313"/>
      <c r="N405" s="313"/>
      <c r="O405" s="326"/>
      <c r="P405" s="333"/>
      <c r="Q405" s="313"/>
      <c r="R405" s="314"/>
      <c r="S405" s="16" t="s">
        <v>74</v>
      </c>
      <c r="T405" s="8">
        <v>16</v>
      </c>
      <c r="U405" s="313"/>
      <c r="V405" s="313"/>
      <c r="W405" s="313"/>
      <c r="X405" s="313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26"/>
      <c r="AI405" s="440"/>
      <c r="AJ405" s="313"/>
      <c r="AK405" s="314"/>
      <c r="AL405" s="16" t="s">
        <v>74</v>
      </c>
    </row>
    <row r="406" spans="1:38" s="21" customFormat="1" ht="12.75" customHeight="1" x14ac:dyDescent="0.2">
      <c r="A406" s="8">
        <v>17</v>
      </c>
      <c r="B406" s="313"/>
      <c r="C406" s="313"/>
      <c r="D406" s="313"/>
      <c r="E406" s="313"/>
      <c r="F406" s="314"/>
      <c r="G406" s="439"/>
      <c r="H406" s="440"/>
      <c r="I406" s="441"/>
      <c r="J406" s="329">
        <f t="shared" si="50"/>
        <v>0</v>
      </c>
      <c r="K406" s="331">
        <f t="shared" si="51"/>
        <v>0</v>
      </c>
      <c r="L406" s="313"/>
      <c r="M406" s="313"/>
      <c r="N406" s="313"/>
      <c r="O406" s="326"/>
      <c r="P406" s="333"/>
      <c r="Q406" s="313"/>
      <c r="R406" s="314"/>
      <c r="S406" s="16" t="s">
        <v>75</v>
      </c>
      <c r="T406" s="8">
        <v>17</v>
      </c>
      <c r="U406" s="313"/>
      <c r="V406" s="313"/>
      <c r="W406" s="313"/>
      <c r="X406" s="313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26"/>
      <c r="AI406" s="440"/>
      <c r="AJ406" s="313"/>
      <c r="AK406" s="314"/>
      <c r="AL406" s="16" t="s">
        <v>75</v>
      </c>
    </row>
    <row r="407" spans="1:38" s="21" customFormat="1" ht="12.75" customHeight="1" x14ac:dyDescent="0.2">
      <c r="A407" s="8">
        <v>18</v>
      </c>
      <c r="B407" s="313"/>
      <c r="C407" s="313"/>
      <c r="D407" s="313"/>
      <c r="E407" s="313"/>
      <c r="F407" s="314"/>
      <c r="G407" s="439"/>
      <c r="H407" s="440"/>
      <c r="I407" s="441"/>
      <c r="J407" s="329">
        <f t="shared" si="50"/>
        <v>0</v>
      </c>
      <c r="K407" s="331">
        <f t="shared" si="51"/>
        <v>0</v>
      </c>
      <c r="L407" s="313"/>
      <c r="M407" s="313"/>
      <c r="N407" s="313"/>
      <c r="O407" s="326"/>
      <c r="P407" s="333"/>
      <c r="Q407" s="313"/>
      <c r="R407" s="314"/>
      <c r="S407" s="16" t="s">
        <v>76</v>
      </c>
      <c r="T407" s="8">
        <v>18</v>
      </c>
      <c r="U407" s="313"/>
      <c r="V407" s="313"/>
      <c r="W407" s="313"/>
      <c r="X407" s="313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26"/>
      <c r="AI407" s="440"/>
      <c r="AJ407" s="313"/>
      <c r="AK407" s="314"/>
      <c r="AL407" s="16" t="s">
        <v>76</v>
      </c>
    </row>
    <row r="408" spans="1:38" s="21" customFormat="1" ht="12.75" customHeight="1" x14ac:dyDescent="0.2">
      <c r="A408" s="8">
        <v>19</v>
      </c>
      <c r="B408" s="313"/>
      <c r="C408" s="313"/>
      <c r="D408" s="313"/>
      <c r="E408" s="313"/>
      <c r="F408" s="314"/>
      <c r="G408" s="439"/>
      <c r="H408" s="440"/>
      <c r="I408" s="441"/>
      <c r="J408" s="329">
        <f t="shared" si="50"/>
        <v>0</v>
      </c>
      <c r="K408" s="331">
        <f t="shared" si="51"/>
        <v>0</v>
      </c>
      <c r="L408" s="313"/>
      <c r="M408" s="313"/>
      <c r="N408" s="313"/>
      <c r="O408" s="326"/>
      <c r="P408" s="333"/>
      <c r="Q408" s="313"/>
      <c r="R408" s="314"/>
      <c r="S408" s="16" t="s">
        <v>77</v>
      </c>
      <c r="T408" s="8">
        <v>19</v>
      </c>
      <c r="U408" s="313"/>
      <c r="V408" s="313"/>
      <c r="W408" s="313"/>
      <c r="X408" s="313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26"/>
      <c r="AI408" s="440"/>
      <c r="AJ408" s="313"/>
      <c r="AK408" s="314"/>
      <c r="AL408" s="16" t="s">
        <v>77</v>
      </c>
    </row>
    <row r="409" spans="1:38" s="21" customFormat="1" ht="12.75" customHeight="1" x14ac:dyDescent="0.2">
      <c r="A409" s="8">
        <v>20</v>
      </c>
      <c r="B409" s="313"/>
      <c r="C409" s="313"/>
      <c r="D409" s="313"/>
      <c r="E409" s="313"/>
      <c r="F409" s="314"/>
      <c r="G409" s="439"/>
      <c r="H409" s="440"/>
      <c r="I409" s="441"/>
      <c r="J409" s="329">
        <f t="shared" si="50"/>
        <v>0</v>
      </c>
      <c r="K409" s="331">
        <f t="shared" si="51"/>
        <v>0</v>
      </c>
      <c r="L409" s="313"/>
      <c r="M409" s="313"/>
      <c r="N409" s="313"/>
      <c r="O409" s="326"/>
      <c r="P409" s="333"/>
      <c r="Q409" s="313"/>
      <c r="R409" s="314"/>
      <c r="S409" s="16" t="s">
        <v>78</v>
      </c>
      <c r="T409" s="8">
        <v>20</v>
      </c>
      <c r="U409" s="313"/>
      <c r="V409" s="313"/>
      <c r="W409" s="313"/>
      <c r="X409" s="313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26"/>
      <c r="AI409" s="440"/>
      <c r="AJ409" s="313"/>
      <c r="AK409" s="314"/>
      <c r="AL409" s="16" t="s">
        <v>78</v>
      </c>
    </row>
    <row r="410" spans="1:38" s="21" customFormat="1" ht="12.75" customHeight="1" x14ac:dyDescent="0.2">
      <c r="A410" s="8">
        <v>21</v>
      </c>
      <c r="B410" s="313"/>
      <c r="C410" s="313"/>
      <c r="D410" s="313"/>
      <c r="E410" s="313"/>
      <c r="F410" s="314"/>
      <c r="G410" s="439"/>
      <c r="H410" s="440"/>
      <c r="I410" s="441"/>
      <c r="J410" s="329">
        <f t="shared" si="50"/>
        <v>0</v>
      </c>
      <c r="K410" s="331">
        <f t="shared" si="51"/>
        <v>0</v>
      </c>
      <c r="L410" s="313"/>
      <c r="M410" s="313"/>
      <c r="N410" s="313"/>
      <c r="O410" s="326"/>
      <c r="P410" s="333"/>
      <c r="Q410" s="313"/>
      <c r="R410" s="314"/>
      <c r="S410" s="16" t="s">
        <v>79</v>
      </c>
      <c r="T410" s="8">
        <v>21</v>
      </c>
      <c r="U410" s="313"/>
      <c r="V410" s="313"/>
      <c r="W410" s="313"/>
      <c r="X410" s="313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26"/>
      <c r="AI410" s="440"/>
      <c r="AJ410" s="313"/>
      <c r="AK410" s="314"/>
      <c r="AL410" s="16" t="s">
        <v>79</v>
      </c>
    </row>
    <row r="411" spans="1:38" s="21" customFormat="1" ht="12.75" customHeight="1" x14ac:dyDescent="0.2">
      <c r="A411" s="8">
        <v>22</v>
      </c>
      <c r="B411" s="313"/>
      <c r="C411" s="313"/>
      <c r="D411" s="313"/>
      <c r="E411" s="313"/>
      <c r="F411" s="314"/>
      <c r="G411" s="439"/>
      <c r="H411" s="440"/>
      <c r="I411" s="441"/>
      <c r="J411" s="329">
        <f t="shared" si="50"/>
        <v>0</v>
      </c>
      <c r="K411" s="331">
        <f t="shared" si="51"/>
        <v>0</v>
      </c>
      <c r="L411" s="313"/>
      <c r="M411" s="313"/>
      <c r="N411" s="313"/>
      <c r="O411" s="326"/>
      <c r="P411" s="333"/>
      <c r="Q411" s="313"/>
      <c r="R411" s="314"/>
      <c r="S411" s="16" t="s">
        <v>80</v>
      </c>
      <c r="T411" s="8">
        <v>22</v>
      </c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26"/>
      <c r="AI411" s="440"/>
      <c r="AJ411" s="313"/>
      <c r="AK411" s="314"/>
      <c r="AL411" s="16" t="s">
        <v>80</v>
      </c>
    </row>
    <row r="412" spans="1:38" s="21" customFormat="1" ht="12.75" customHeight="1" x14ac:dyDescent="0.2">
      <c r="A412" s="8">
        <v>23</v>
      </c>
      <c r="B412" s="313"/>
      <c r="C412" s="313"/>
      <c r="D412" s="313"/>
      <c r="E412" s="313"/>
      <c r="F412" s="314"/>
      <c r="G412" s="439"/>
      <c r="H412" s="440"/>
      <c r="I412" s="441"/>
      <c r="J412" s="329">
        <f t="shared" si="50"/>
        <v>0</v>
      </c>
      <c r="K412" s="331">
        <f t="shared" si="51"/>
        <v>0</v>
      </c>
      <c r="L412" s="313"/>
      <c r="M412" s="313"/>
      <c r="N412" s="313"/>
      <c r="O412" s="326"/>
      <c r="P412" s="333"/>
      <c r="Q412" s="313"/>
      <c r="R412" s="314"/>
      <c r="S412" s="16" t="s">
        <v>81</v>
      </c>
      <c r="T412" s="8">
        <v>23</v>
      </c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26"/>
      <c r="AI412" s="440"/>
      <c r="AJ412" s="313"/>
      <c r="AK412" s="314"/>
      <c r="AL412" s="16" t="s">
        <v>81</v>
      </c>
    </row>
    <row r="413" spans="1:38" s="21" customFormat="1" ht="12.75" customHeight="1" x14ac:dyDescent="0.2">
      <c r="A413" s="8">
        <v>24</v>
      </c>
      <c r="B413" s="313"/>
      <c r="C413" s="313"/>
      <c r="D413" s="313"/>
      <c r="E413" s="313"/>
      <c r="F413" s="314"/>
      <c r="G413" s="439"/>
      <c r="H413" s="440"/>
      <c r="I413" s="441"/>
      <c r="J413" s="329">
        <f t="shared" si="50"/>
        <v>0</v>
      </c>
      <c r="K413" s="331">
        <f t="shared" si="51"/>
        <v>0</v>
      </c>
      <c r="L413" s="313"/>
      <c r="M413" s="313"/>
      <c r="N413" s="313"/>
      <c r="O413" s="326"/>
      <c r="P413" s="333"/>
      <c r="Q413" s="313"/>
      <c r="R413" s="314"/>
      <c r="S413" s="16" t="s">
        <v>82</v>
      </c>
      <c r="T413" s="8">
        <v>24</v>
      </c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26"/>
      <c r="AI413" s="440"/>
      <c r="AJ413" s="313"/>
      <c r="AK413" s="314"/>
      <c r="AL413" s="16" t="s">
        <v>82</v>
      </c>
    </row>
    <row r="414" spans="1:38" s="21" customFormat="1" ht="12.75" customHeight="1" x14ac:dyDescent="0.2">
      <c r="A414" s="8">
        <v>25</v>
      </c>
      <c r="B414" s="313"/>
      <c r="C414" s="313"/>
      <c r="D414" s="313"/>
      <c r="E414" s="313"/>
      <c r="F414" s="314"/>
      <c r="G414" s="439"/>
      <c r="H414" s="440"/>
      <c r="I414" s="441"/>
      <c r="J414" s="329">
        <f t="shared" si="50"/>
        <v>0</v>
      </c>
      <c r="K414" s="331">
        <f t="shared" si="51"/>
        <v>0</v>
      </c>
      <c r="L414" s="313"/>
      <c r="M414" s="313"/>
      <c r="N414" s="313"/>
      <c r="O414" s="326"/>
      <c r="P414" s="333"/>
      <c r="Q414" s="313"/>
      <c r="R414" s="314"/>
      <c r="S414" s="16" t="s">
        <v>83</v>
      </c>
      <c r="T414" s="8">
        <v>25</v>
      </c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26"/>
      <c r="AI414" s="440"/>
      <c r="AJ414" s="313"/>
      <c r="AK414" s="314"/>
      <c r="AL414" s="16" t="s">
        <v>83</v>
      </c>
    </row>
    <row r="415" spans="1:38" s="21" customFormat="1" ht="12.75" customHeight="1" x14ac:dyDescent="0.2">
      <c r="A415" s="8">
        <v>26</v>
      </c>
      <c r="B415" s="313"/>
      <c r="C415" s="313"/>
      <c r="D415" s="313"/>
      <c r="E415" s="313"/>
      <c r="F415" s="314"/>
      <c r="G415" s="439"/>
      <c r="H415" s="440"/>
      <c r="I415" s="441"/>
      <c r="J415" s="329">
        <f t="shared" si="50"/>
        <v>0</v>
      </c>
      <c r="K415" s="331">
        <f t="shared" si="51"/>
        <v>0</v>
      </c>
      <c r="L415" s="313"/>
      <c r="M415" s="313"/>
      <c r="N415" s="313"/>
      <c r="O415" s="326"/>
      <c r="P415" s="333"/>
      <c r="Q415" s="313"/>
      <c r="R415" s="314"/>
      <c r="S415" s="16" t="s">
        <v>84</v>
      </c>
      <c r="T415" s="8">
        <v>26</v>
      </c>
      <c r="U415" s="313"/>
      <c r="V415" s="313"/>
      <c r="W415" s="313"/>
      <c r="X415" s="313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26"/>
      <c r="AI415" s="440"/>
      <c r="AJ415" s="313"/>
      <c r="AK415" s="314"/>
      <c r="AL415" s="16" t="s">
        <v>84</v>
      </c>
    </row>
    <row r="416" spans="1:38" s="21" customFormat="1" ht="12.75" customHeight="1" x14ac:dyDescent="0.2">
      <c r="A416" s="8">
        <v>27</v>
      </c>
      <c r="B416" s="313"/>
      <c r="C416" s="313"/>
      <c r="D416" s="313"/>
      <c r="E416" s="313"/>
      <c r="F416" s="314"/>
      <c r="G416" s="439"/>
      <c r="H416" s="440"/>
      <c r="I416" s="441"/>
      <c r="J416" s="329">
        <f t="shared" si="50"/>
        <v>0</v>
      </c>
      <c r="K416" s="331">
        <f t="shared" si="51"/>
        <v>0</v>
      </c>
      <c r="L416" s="313"/>
      <c r="M416" s="313"/>
      <c r="N416" s="313"/>
      <c r="O416" s="326"/>
      <c r="P416" s="333"/>
      <c r="Q416" s="313"/>
      <c r="R416" s="314"/>
      <c r="S416" s="16" t="s">
        <v>85</v>
      </c>
      <c r="T416" s="8">
        <v>27</v>
      </c>
      <c r="U416" s="313"/>
      <c r="V416" s="313"/>
      <c r="W416" s="313"/>
      <c r="X416" s="313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26"/>
      <c r="AI416" s="440"/>
      <c r="AJ416" s="313"/>
      <c r="AK416" s="314"/>
      <c r="AL416" s="16" t="s">
        <v>85</v>
      </c>
    </row>
    <row r="417" spans="1:38" s="21" customFormat="1" ht="12.75" customHeight="1" x14ac:dyDescent="0.2">
      <c r="A417" s="8">
        <v>28</v>
      </c>
      <c r="B417" s="313"/>
      <c r="C417" s="313"/>
      <c r="D417" s="313"/>
      <c r="E417" s="313"/>
      <c r="F417" s="314"/>
      <c r="G417" s="439"/>
      <c r="H417" s="440"/>
      <c r="I417" s="441"/>
      <c r="J417" s="329">
        <f t="shared" si="50"/>
        <v>0</v>
      </c>
      <c r="K417" s="331">
        <f t="shared" si="51"/>
        <v>0</v>
      </c>
      <c r="L417" s="313"/>
      <c r="M417" s="313"/>
      <c r="N417" s="313"/>
      <c r="O417" s="326"/>
      <c r="P417" s="333"/>
      <c r="Q417" s="313"/>
      <c r="R417" s="314"/>
      <c r="S417" s="16" t="s">
        <v>86</v>
      </c>
      <c r="T417" s="8">
        <v>28</v>
      </c>
      <c r="U417" s="313"/>
      <c r="V417" s="313"/>
      <c r="W417" s="313"/>
      <c r="X417" s="313"/>
      <c r="Y417" s="313"/>
      <c r="Z417" s="313"/>
      <c r="AA417" s="313"/>
      <c r="AB417" s="313"/>
      <c r="AC417" s="313"/>
      <c r="AD417" s="313"/>
      <c r="AE417" s="313"/>
      <c r="AF417" s="313"/>
      <c r="AG417" s="313"/>
      <c r="AH417" s="326"/>
      <c r="AI417" s="440"/>
      <c r="AJ417" s="313"/>
      <c r="AK417" s="314"/>
      <c r="AL417" s="16" t="s">
        <v>86</v>
      </c>
    </row>
    <row r="418" spans="1:38" s="21" customFormat="1" ht="12.75" customHeight="1" x14ac:dyDescent="0.2">
      <c r="A418" s="8">
        <v>29</v>
      </c>
      <c r="B418" s="313"/>
      <c r="C418" s="313"/>
      <c r="D418" s="313"/>
      <c r="E418" s="313"/>
      <c r="F418" s="314"/>
      <c r="G418" s="439"/>
      <c r="H418" s="440"/>
      <c r="I418" s="441"/>
      <c r="J418" s="329">
        <f t="shared" si="50"/>
        <v>0</v>
      </c>
      <c r="K418" s="331">
        <f t="shared" si="51"/>
        <v>0</v>
      </c>
      <c r="L418" s="313"/>
      <c r="M418" s="313"/>
      <c r="N418" s="313"/>
      <c r="O418" s="326"/>
      <c r="P418" s="333"/>
      <c r="Q418" s="313"/>
      <c r="R418" s="314"/>
      <c r="S418" s="16" t="s">
        <v>87</v>
      </c>
      <c r="T418" s="8">
        <v>29</v>
      </c>
      <c r="U418" s="313"/>
      <c r="V418" s="313"/>
      <c r="W418" s="313"/>
      <c r="X418" s="334"/>
      <c r="Y418" s="313"/>
      <c r="Z418" s="313"/>
      <c r="AA418" s="313"/>
      <c r="AB418" s="313"/>
      <c r="AC418" s="313"/>
      <c r="AD418" s="313"/>
      <c r="AE418" s="313"/>
      <c r="AF418" s="313"/>
      <c r="AG418" s="313"/>
      <c r="AH418" s="326"/>
      <c r="AI418" s="440"/>
      <c r="AJ418" s="313"/>
      <c r="AK418" s="314"/>
      <c r="AL418" s="16" t="s">
        <v>87</v>
      </c>
    </row>
    <row r="419" spans="1:38" s="21" customFormat="1" ht="12.75" customHeight="1" x14ac:dyDescent="0.2">
      <c r="A419" s="8">
        <v>30</v>
      </c>
      <c r="B419" s="313"/>
      <c r="C419" s="313"/>
      <c r="D419" s="313"/>
      <c r="E419" s="313"/>
      <c r="F419" s="314"/>
      <c r="G419" s="445"/>
      <c r="H419" s="440"/>
      <c r="I419" s="441"/>
      <c r="J419" s="329">
        <f t="shared" si="50"/>
        <v>0</v>
      </c>
      <c r="K419" s="331">
        <f t="shared" si="51"/>
        <v>0</v>
      </c>
      <c r="L419" s="313"/>
      <c r="M419" s="313"/>
      <c r="N419" s="313"/>
      <c r="O419" s="326"/>
      <c r="P419" s="333"/>
      <c r="Q419" s="313"/>
      <c r="R419" s="314"/>
      <c r="S419" s="16" t="s">
        <v>88</v>
      </c>
      <c r="T419" s="8">
        <v>30</v>
      </c>
      <c r="U419" s="313"/>
      <c r="V419" s="313"/>
      <c r="W419" s="313"/>
      <c r="X419" s="313"/>
      <c r="Y419" s="313"/>
      <c r="Z419" s="313"/>
      <c r="AA419" s="313"/>
      <c r="AB419" s="313"/>
      <c r="AC419" s="313"/>
      <c r="AD419" s="313"/>
      <c r="AE419" s="313"/>
      <c r="AF419" s="313"/>
      <c r="AG419" s="313"/>
      <c r="AH419" s="326"/>
      <c r="AI419" s="440"/>
      <c r="AJ419" s="313"/>
      <c r="AK419" s="314"/>
      <c r="AL419" s="16" t="s">
        <v>88</v>
      </c>
    </row>
    <row r="420" spans="1:38" s="21" customFormat="1" ht="12.75" customHeight="1" x14ac:dyDescent="0.2">
      <c r="A420" s="19">
        <v>31</v>
      </c>
      <c r="B420" s="317"/>
      <c r="C420" s="317"/>
      <c r="D420" s="317"/>
      <c r="E420" s="317"/>
      <c r="F420" s="318"/>
      <c r="G420" s="446"/>
      <c r="H420" s="447"/>
      <c r="I420" s="448"/>
      <c r="J420" s="335">
        <f t="shared" si="50"/>
        <v>0</v>
      </c>
      <c r="K420" s="336">
        <f t="shared" si="51"/>
        <v>0</v>
      </c>
      <c r="L420" s="317"/>
      <c r="M420" s="317"/>
      <c r="N420" s="317"/>
      <c r="O420" s="328"/>
      <c r="P420" s="337"/>
      <c r="Q420" s="317"/>
      <c r="R420" s="318"/>
      <c r="S420" s="20" t="s">
        <v>89</v>
      </c>
      <c r="T420" s="19">
        <v>31</v>
      </c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28"/>
      <c r="AI420" s="447"/>
      <c r="AJ420" s="317"/>
      <c r="AK420" s="318"/>
      <c r="AL420" s="20" t="s">
        <v>89</v>
      </c>
    </row>
    <row r="421" spans="1:38" s="21" customFormat="1" ht="12.75" customHeight="1" thickBot="1" x14ac:dyDescent="0.25">
      <c r="A421" s="375"/>
      <c r="B421" s="376">
        <f>SUM(B389:B420)</f>
        <v>0</v>
      </c>
      <c r="C421" s="376">
        <f>SUM(C389:C420)</f>
        <v>0</v>
      </c>
      <c r="D421" s="376">
        <f>SUM(D389:D420)</f>
        <v>0</v>
      </c>
      <c r="E421" s="377">
        <f>SUM(E389:E420)</f>
        <v>0</v>
      </c>
      <c r="F421" s="378">
        <f>SUM(F389:F420)</f>
        <v>0</v>
      </c>
      <c r="G421" s="379"/>
      <c r="H421" s="380" t="s">
        <v>90</v>
      </c>
      <c r="I421" s="381">
        <f>COUNTA(I390:I420)</f>
        <v>0</v>
      </c>
      <c r="J421" s="376">
        <f t="shared" ref="J421:R421" si="52">SUM(J389:J420)</f>
        <v>0</v>
      </c>
      <c r="K421" s="376">
        <f t="shared" si="52"/>
        <v>0</v>
      </c>
      <c r="L421" s="376">
        <f t="shared" si="52"/>
        <v>0</v>
      </c>
      <c r="M421" s="376">
        <f t="shared" si="52"/>
        <v>0</v>
      </c>
      <c r="N421" s="376">
        <f t="shared" si="52"/>
        <v>0</v>
      </c>
      <c r="O421" s="382">
        <f t="shared" si="52"/>
        <v>0</v>
      </c>
      <c r="P421" s="377">
        <f t="shared" si="52"/>
        <v>0</v>
      </c>
      <c r="Q421" s="376">
        <f t="shared" si="52"/>
        <v>0</v>
      </c>
      <c r="R421" s="383">
        <f t="shared" si="52"/>
        <v>0</v>
      </c>
      <c r="S421" s="384"/>
      <c r="T421" s="375"/>
      <c r="U421" s="376">
        <f t="shared" ref="U421:AH421" si="53">SUM(U389:U420)</f>
        <v>0</v>
      </c>
      <c r="V421" s="376">
        <f t="shared" si="53"/>
        <v>0</v>
      </c>
      <c r="W421" s="376">
        <f t="shared" si="53"/>
        <v>0</v>
      </c>
      <c r="X421" s="376">
        <f t="shared" si="53"/>
        <v>0</v>
      </c>
      <c r="Y421" s="376">
        <f t="shared" si="53"/>
        <v>0</v>
      </c>
      <c r="Z421" s="376">
        <f t="shared" si="53"/>
        <v>0</v>
      </c>
      <c r="AA421" s="376">
        <f t="shared" si="53"/>
        <v>0</v>
      </c>
      <c r="AB421" s="376">
        <f t="shared" si="53"/>
        <v>0</v>
      </c>
      <c r="AC421" s="376">
        <f t="shared" si="53"/>
        <v>0</v>
      </c>
      <c r="AD421" s="376">
        <f t="shared" si="53"/>
        <v>0</v>
      </c>
      <c r="AE421" s="376">
        <f t="shared" si="53"/>
        <v>0</v>
      </c>
      <c r="AF421" s="376">
        <f t="shared" si="53"/>
        <v>0</v>
      </c>
      <c r="AG421" s="376">
        <f t="shared" si="53"/>
        <v>0</v>
      </c>
      <c r="AH421" s="378">
        <f t="shared" si="53"/>
        <v>0</v>
      </c>
      <c r="AI421" s="385"/>
      <c r="AJ421" s="376">
        <f>SUM(AJ389:AJ420)</f>
        <v>0</v>
      </c>
      <c r="AK421" s="383">
        <f>SUM(AK389:AK420)</f>
        <v>0</v>
      </c>
      <c r="AL421" s="384"/>
    </row>
    <row r="422" spans="1:38" ht="12.75" customHeight="1" thickTop="1" x14ac:dyDescent="0.2">
      <c r="A422" s="46"/>
      <c r="B422" s="167"/>
      <c r="C422" s="167"/>
      <c r="D422" s="167"/>
      <c r="E422" s="167"/>
      <c r="F422" s="167"/>
      <c r="G422" s="373"/>
      <c r="H422" s="167"/>
      <c r="I422" s="374"/>
      <c r="J422" s="167"/>
      <c r="K422" s="167"/>
      <c r="L422" s="167"/>
      <c r="M422" s="167"/>
      <c r="N422" s="167"/>
      <c r="O422" s="167"/>
      <c r="P422" s="167"/>
      <c r="Q422" s="167"/>
      <c r="R422" s="167"/>
      <c r="S422" s="46"/>
      <c r="T422" s="46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46"/>
    </row>
    <row r="423" spans="1:38" ht="12.75" customHeight="1" x14ac:dyDescent="0.2">
      <c r="A423" s="46"/>
      <c r="B423" s="167"/>
      <c r="C423" s="167"/>
      <c r="D423" s="167"/>
      <c r="E423" s="167"/>
      <c r="F423" s="167"/>
      <c r="G423" s="373"/>
      <c r="H423" s="167"/>
      <c r="I423" s="374"/>
      <c r="J423" s="167"/>
      <c r="K423" s="167"/>
      <c r="L423" s="167"/>
      <c r="M423" s="167"/>
      <c r="N423" s="167"/>
      <c r="O423" s="167"/>
      <c r="P423" s="167"/>
      <c r="Q423" s="167"/>
      <c r="R423" s="167"/>
      <c r="S423" s="46"/>
      <c r="T423" s="46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46"/>
    </row>
    <row r="424" spans="1:38" ht="12.75" customHeight="1" x14ac:dyDescent="0.2">
      <c r="A424" s="21"/>
      <c r="B424" s="21"/>
      <c r="C424" s="21"/>
      <c r="D424" s="21"/>
      <c r="E424" s="21"/>
      <c r="F424" s="21"/>
      <c r="G424" s="483" t="str">
        <f>MARCH!G378</f>
        <v>UNITED STEELWORKERS - LOCAL UNION</v>
      </c>
      <c r="H424" s="483"/>
      <c r="I424" s="483"/>
      <c r="J424" s="1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36"/>
      <c r="V424" s="36"/>
      <c r="W424" s="36"/>
      <c r="X424" s="36"/>
      <c r="Y424" s="36"/>
      <c r="Z424" s="36"/>
      <c r="AA424" s="37" t="str">
        <f>$AA$10</f>
        <v>FINANCIAL SECRETARY'S CASH BOOK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21"/>
    </row>
    <row r="425" spans="1:38" s="162" customFormat="1" ht="12.75" customHeight="1" x14ac:dyDescent="0.2">
      <c r="A425" s="152"/>
      <c r="B425" s="150" t="str">
        <f>$B$11</f>
        <v>Month</v>
      </c>
      <c r="C425" s="76" t="str">
        <f>$C$11</f>
        <v>APRIL</v>
      </c>
      <c r="D425" s="150" t="str">
        <f>$D$11</f>
        <v>Year</v>
      </c>
      <c r="E425" s="29">
        <f>$E$11</f>
        <v>0</v>
      </c>
      <c r="F425" s="152"/>
      <c r="G425" s="159"/>
      <c r="H425" s="152"/>
      <c r="I425" s="160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0"/>
      <c r="AJ425" s="161" t="str">
        <f>$C$11</f>
        <v>APRIL</v>
      </c>
      <c r="AK425" s="29">
        <f>$E$11</f>
        <v>0</v>
      </c>
      <c r="AL425" s="152"/>
    </row>
    <row r="426" spans="1:38" s="162" customFormat="1" ht="12.75" customHeight="1" x14ac:dyDescent="0.2">
      <c r="A426" s="152"/>
      <c r="B426" s="150" t="str">
        <f>$B$12</f>
        <v>Page No.</v>
      </c>
      <c r="C426" s="388">
        <f>C380+1</f>
        <v>10</v>
      </c>
      <c r="D426" s="152"/>
      <c r="E426" s="152"/>
      <c r="F426" s="152"/>
      <c r="G426" s="159"/>
      <c r="H426" s="152"/>
      <c r="I426" s="160" t="s">
        <v>53</v>
      </c>
      <c r="J426" s="152"/>
      <c r="K426" s="152"/>
      <c r="L426" s="160"/>
      <c r="M426" s="152"/>
      <c r="N426" s="152"/>
      <c r="O426" s="152"/>
      <c r="P426" s="150"/>
      <c r="Q426" s="152"/>
      <c r="R426" s="150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63" t="s">
        <v>54</v>
      </c>
      <c r="AC426" s="152"/>
      <c r="AD426" s="152"/>
      <c r="AE426" s="152"/>
      <c r="AF426" s="152"/>
      <c r="AG426" s="152"/>
      <c r="AH426" s="152"/>
      <c r="AI426" s="150" t="str">
        <f>$B$12</f>
        <v>Page No.</v>
      </c>
      <c r="AJ426" s="388">
        <f>C426</f>
        <v>10</v>
      </c>
      <c r="AK426" s="164"/>
      <c r="AL426" s="165"/>
    </row>
    <row r="427" spans="1:38" ht="12.75" customHeight="1" x14ac:dyDescent="0.2">
      <c r="A427" s="3"/>
      <c r="B427" s="3"/>
      <c r="C427" s="3"/>
      <c r="D427" s="3"/>
      <c r="E427" s="3"/>
      <c r="F427" s="3"/>
      <c r="G427" s="137"/>
      <c r="H427" s="3"/>
      <c r="I427" s="5"/>
      <c r="J427" s="3"/>
      <c r="K427" s="3"/>
      <c r="L427" s="2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1"/>
      <c r="AF427" s="3"/>
      <c r="AG427" s="3"/>
      <c r="AH427" s="3"/>
      <c r="AI427" s="3"/>
      <c r="AJ427" s="3"/>
      <c r="AK427" s="3"/>
      <c r="AL427" s="3"/>
    </row>
    <row r="428" spans="1:38" ht="12.75" customHeight="1" x14ac:dyDescent="0.2">
      <c r="A428" s="26"/>
      <c r="B428" s="26"/>
      <c r="C428" s="26"/>
      <c r="D428" s="26"/>
      <c r="E428" s="26"/>
      <c r="F428" s="26"/>
      <c r="G428" s="138"/>
      <c r="H428" s="26"/>
      <c r="I428" s="27"/>
      <c r="J428" s="26"/>
      <c r="K428" s="26"/>
      <c r="L428" s="27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  <c r="AF428" s="26"/>
      <c r="AG428" s="26"/>
      <c r="AH428" s="26"/>
      <c r="AI428" s="26"/>
      <c r="AJ428" s="26"/>
      <c r="AK428" s="26"/>
      <c r="AL428" s="26"/>
    </row>
    <row r="429" spans="1:38" customFormat="1" ht="12.75" customHeight="1" x14ac:dyDescent="0.2">
      <c r="A429" s="1"/>
      <c r="B429" s="3"/>
      <c r="C429" s="3" t="s">
        <v>55</v>
      </c>
      <c r="D429" s="3"/>
      <c r="E429" s="13"/>
      <c r="F429" s="1"/>
      <c r="G429" s="139"/>
      <c r="H429" s="2" t="s">
        <v>56</v>
      </c>
      <c r="I429" s="104"/>
      <c r="J429" s="499" t="s">
        <v>270</v>
      </c>
      <c r="K429" s="485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4"/>
      <c r="AJ429" s="3"/>
      <c r="AK429" s="1"/>
      <c r="AL429" s="3"/>
    </row>
    <row r="430" spans="1:38" customFormat="1" ht="12.75" customHeight="1" x14ac:dyDescent="0.2">
      <c r="A430" s="1"/>
      <c r="B430" s="3"/>
      <c r="C430" s="3"/>
      <c r="D430" s="3"/>
      <c r="E430" s="13"/>
      <c r="F430" s="1"/>
      <c r="G430" s="139"/>
      <c r="H430" s="14"/>
      <c r="I430" s="105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4"/>
      <c r="AJ430" s="3"/>
      <c r="AK430" s="1"/>
      <c r="AL430" s="3"/>
    </row>
    <row r="431" spans="1:38" customFormat="1" ht="12.75" customHeight="1" thickBot="1" x14ac:dyDescent="0.25">
      <c r="A431" s="174"/>
      <c r="B431" s="175">
        <v>1</v>
      </c>
      <c r="C431" s="175">
        <v>2</v>
      </c>
      <c r="D431" s="175">
        <v>3</v>
      </c>
      <c r="E431" s="176">
        <v>4</v>
      </c>
      <c r="F431" s="177">
        <v>5</v>
      </c>
      <c r="G431" s="178"/>
      <c r="H431" s="177">
        <v>7</v>
      </c>
      <c r="I431" s="179">
        <v>8</v>
      </c>
      <c r="J431" s="175">
        <v>9</v>
      </c>
      <c r="K431" s="177">
        <v>10</v>
      </c>
      <c r="L431" s="175">
        <v>11</v>
      </c>
      <c r="M431" s="175" t="s">
        <v>1</v>
      </c>
      <c r="N431" s="175">
        <v>12</v>
      </c>
      <c r="O431" s="175">
        <v>13</v>
      </c>
      <c r="P431" s="175">
        <v>14</v>
      </c>
      <c r="Q431" s="175">
        <v>15</v>
      </c>
      <c r="R431" s="177" t="s">
        <v>2</v>
      </c>
      <c r="S431" s="180"/>
      <c r="T431" s="174"/>
      <c r="U431" s="175">
        <v>16</v>
      </c>
      <c r="V431" s="175">
        <v>17</v>
      </c>
      <c r="W431" s="175">
        <v>18</v>
      </c>
      <c r="X431" s="175">
        <v>19</v>
      </c>
      <c r="Y431" s="175">
        <v>20</v>
      </c>
      <c r="Z431" s="175" t="s">
        <v>3</v>
      </c>
      <c r="AA431" s="175">
        <v>21</v>
      </c>
      <c r="AB431" s="175">
        <v>22</v>
      </c>
      <c r="AC431" s="175">
        <v>23</v>
      </c>
      <c r="AD431" s="175">
        <v>24</v>
      </c>
      <c r="AE431" s="175">
        <v>25</v>
      </c>
      <c r="AF431" s="175">
        <v>26</v>
      </c>
      <c r="AG431" s="175">
        <v>27</v>
      </c>
      <c r="AH431" s="175">
        <v>28</v>
      </c>
      <c r="AI431" s="181">
        <v>29</v>
      </c>
      <c r="AJ431" s="175">
        <v>30</v>
      </c>
      <c r="AK431" s="177">
        <v>31</v>
      </c>
      <c r="AL431" s="180"/>
    </row>
    <row r="432" spans="1:38" s="4" customFormat="1" ht="12.75" customHeight="1" thickTop="1" x14ac:dyDescent="0.2">
      <c r="A432" s="1"/>
      <c r="B432" s="92" t="s">
        <v>4</v>
      </c>
      <c r="C432" s="106"/>
      <c r="D432" s="92" t="s">
        <v>5</v>
      </c>
      <c r="E432" s="92" t="s">
        <v>6</v>
      </c>
      <c r="F432" s="91" t="s">
        <v>7</v>
      </c>
      <c r="G432" s="140"/>
      <c r="H432" s="91"/>
      <c r="I432" s="108"/>
      <c r="J432" s="92"/>
      <c r="K432" s="91"/>
      <c r="L432" s="92"/>
      <c r="M432" s="92"/>
      <c r="N432" s="92" t="s">
        <v>491</v>
      </c>
      <c r="O432" s="109" t="s">
        <v>494</v>
      </c>
      <c r="P432" s="173"/>
      <c r="Q432" s="112" t="s">
        <v>278</v>
      </c>
      <c r="R432" s="170" t="s">
        <v>279</v>
      </c>
      <c r="S432" s="111"/>
      <c r="T432" s="70"/>
      <c r="U432" s="480" t="s">
        <v>271</v>
      </c>
      <c r="V432" s="481"/>
      <c r="W432" s="481"/>
      <c r="X432" s="481"/>
      <c r="Y432" s="482"/>
      <c r="Z432" s="92" t="s">
        <v>10</v>
      </c>
      <c r="AA432" s="92" t="s">
        <v>11</v>
      </c>
      <c r="AB432" s="92" t="s">
        <v>210</v>
      </c>
      <c r="AC432" s="92" t="s">
        <v>12</v>
      </c>
      <c r="AD432" s="92" t="s">
        <v>13</v>
      </c>
      <c r="AE432" s="92" t="s">
        <v>14</v>
      </c>
      <c r="AF432" s="92"/>
      <c r="AG432" s="92"/>
      <c r="AH432" s="109"/>
      <c r="AI432" s="110"/>
      <c r="AJ432" s="92" t="s">
        <v>15</v>
      </c>
      <c r="AK432" s="91" t="s">
        <v>7</v>
      </c>
      <c r="AL432" s="3"/>
    </row>
    <row r="433" spans="1:38" s="4" customFormat="1" ht="12.75" customHeight="1" x14ac:dyDescent="0.2">
      <c r="A433" s="1"/>
      <c r="B433" s="92" t="s">
        <v>8</v>
      </c>
      <c r="C433" s="92" t="s">
        <v>16</v>
      </c>
      <c r="D433" s="92" t="s">
        <v>17</v>
      </c>
      <c r="E433" s="92" t="s">
        <v>8</v>
      </c>
      <c r="F433" s="91" t="s">
        <v>18</v>
      </c>
      <c r="G433" s="140" t="s">
        <v>19</v>
      </c>
      <c r="H433" s="91" t="s">
        <v>20</v>
      </c>
      <c r="I433" s="108" t="s">
        <v>246</v>
      </c>
      <c r="J433" s="92" t="s">
        <v>21</v>
      </c>
      <c r="K433" s="91" t="s">
        <v>22</v>
      </c>
      <c r="L433" s="112" t="s">
        <v>240</v>
      </c>
      <c r="M433" s="112" t="s">
        <v>241</v>
      </c>
      <c r="N433" s="112" t="s">
        <v>492</v>
      </c>
      <c r="O433" s="109" t="s">
        <v>493</v>
      </c>
      <c r="P433" s="168" t="s">
        <v>23</v>
      </c>
      <c r="Q433" s="112" t="s">
        <v>8</v>
      </c>
      <c r="R433" s="170" t="s">
        <v>8</v>
      </c>
      <c r="S433" s="111"/>
      <c r="T433" s="70"/>
      <c r="U433" s="92" t="s">
        <v>25</v>
      </c>
      <c r="V433" s="92" t="s">
        <v>26</v>
      </c>
      <c r="W433" s="92" t="s">
        <v>27</v>
      </c>
      <c r="X433" s="92" t="s">
        <v>28</v>
      </c>
      <c r="Y433" s="92" t="s">
        <v>136</v>
      </c>
      <c r="Z433" s="92" t="s">
        <v>267</v>
      </c>
      <c r="AA433" s="92" t="s">
        <v>137</v>
      </c>
      <c r="AB433" s="92" t="s">
        <v>209</v>
      </c>
      <c r="AC433" s="92" t="s">
        <v>30</v>
      </c>
      <c r="AD433" s="92" t="s">
        <v>140</v>
      </c>
      <c r="AE433" s="92" t="s">
        <v>31</v>
      </c>
      <c r="AF433" s="92" t="s">
        <v>32</v>
      </c>
      <c r="AG433" s="92" t="s">
        <v>211</v>
      </c>
      <c r="AH433" s="109" t="s">
        <v>16</v>
      </c>
      <c r="AI433" s="107" t="s">
        <v>34</v>
      </c>
      <c r="AJ433" s="92" t="s">
        <v>35</v>
      </c>
      <c r="AK433" s="91" t="s">
        <v>18</v>
      </c>
      <c r="AL433" s="3"/>
    </row>
    <row r="434" spans="1:38" s="4" customFormat="1" ht="12.75" customHeight="1" thickBot="1" x14ac:dyDescent="0.25">
      <c r="A434" s="6"/>
      <c r="B434" s="93" t="s">
        <v>36</v>
      </c>
      <c r="C434" s="93" t="s">
        <v>37</v>
      </c>
      <c r="D434" s="93" t="s">
        <v>38</v>
      </c>
      <c r="E434" s="93" t="s">
        <v>39</v>
      </c>
      <c r="F434" s="113" t="s">
        <v>40</v>
      </c>
      <c r="G434" s="141"/>
      <c r="H434" s="113"/>
      <c r="I434" s="114" t="s">
        <v>41</v>
      </c>
      <c r="J434" s="93"/>
      <c r="K434" s="113"/>
      <c r="L434" s="115"/>
      <c r="M434" s="115"/>
      <c r="N434" s="115" t="s">
        <v>243</v>
      </c>
      <c r="O434" s="116" t="s">
        <v>243</v>
      </c>
      <c r="P434" s="169"/>
      <c r="Q434" s="171" t="s">
        <v>24</v>
      </c>
      <c r="R434" s="172" t="s">
        <v>24</v>
      </c>
      <c r="S434" s="118"/>
      <c r="T434" s="81"/>
      <c r="U434" s="93" t="s">
        <v>42</v>
      </c>
      <c r="V434" s="93" t="s">
        <v>43</v>
      </c>
      <c r="W434" s="93"/>
      <c r="X434" s="93" t="s">
        <v>44</v>
      </c>
      <c r="Y434" s="93" t="s">
        <v>30</v>
      </c>
      <c r="Z434" s="93" t="s">
        <v>30</v>
      </c>
      <c r="AA434" s="93" t="s">
        <v>138</v>
      </c>
      <c r="AB434" s="93" t="s">
        <v>15</v>
      </c>
      <c r="AC434" s="93" t="s">
        <v>139</v>
      </c>
      <c r="AD434" s="93" t="s">
        <v>141</v>
      </c>
      <c r="AE434" s="93" t="s">
        <v>47</v>
      </c>
      <c r="AF434" s="93" t="s">
        <v>48</v>
      </c>
      <c r="AG434" s="93" t="s">
        <v>15</v>
      </c>
      <c r="AH434" s="116" t="s">
        <v>30</v>
      </c>
      <c r="AI434" s="117"/>
      <c r="AJ434" s="93" t="s">
        <v>49</v>
      </c>
      <c r="AK434" s="113" t="s">
        <v>189</v>
      </c>
      <c r="AL434" s="7"/>
    </row>
    <row r="435" spans="1:38" s="21" customFormat="1" ht="12.75" customHeight="1" thickTop="1" x14ac:dyDescent="0.2">
      <c r="A435" s="8"/>
      <c r="B435" s="329">
        <f>B421</f>
        <v>0</v>
      </c>
      <c r="C435" s="329">
        <f>C421</f>
        <v>0</v>
      </c>
      <c r="D435" s="329">
        <f>D421</f>
        <v>0</v>
      </c>
      <c r="E435" s="329">
        <f>E421</f>
        <v>0</v>
      </c>
      <c r="F435" s="331">
        <f>F421</f>
        <v>0</v>
      </c>
      <c r="G435" s="142" t="str">
        <f>G7</f>
        <v>APRIL</v>
      </c>
      <c r="H435" s="34" t="s">
        <v>58</v>
      </c>
      <c r="I435" s="35"/>
      <c r="J435" s="339">
        <f t="shared" ref="J435:R435" si="54">J421</f>
        <v>0</v>
      </c>
      <c r="K435" s="331">
        <f t="shared" si="54"/>
        <v>0</v>
      </c>
      <c r="L435" s="329">
        <f t="shared" si="54"/>
        <v>0</v>
      </c>
      <c r="M435" s="329">
        <f t="shared" si="54"/>
        <v>0</v>
      </c>
      <c r="N435" s="329">
        <f t="shared" si="54"/>
        <v>0</v>
      </c>
      <c r="O435" s="330">
        <f t="shared" si="54"/>
        <v>0</v>
      </c>
      <c r="P435" s="332">
        <f t="shared" si="54"/>
        <v>0</v>
      </c>
      <c r="Q435" s="329">
        <f t="shared" si="54"/>
        <v>0</v>
      </c>
      <c r="R435" s="331">
        <f t="shared" si="54"/>
        <v>0</v>
      </c>
      <c r="S435" s="9"/>
      <c r="T435" s="8"/>
      <c r="U435" s="329">
        <f t="shared" ref="U435:AH435" si="55">U421</f>
        <v>0</v>
      </c>
      <c r="V435" s="329">
        <f t="shared" si="55"/>
        <v>0</v>
      </c>
      <c r="W435" s="329">
        <f t="shared" si="55"/>
        <v>0</v>
      </c>
      <c r="X435" s="329">
        <f t="shared" si="55"/>
        <v>0</v>
      </c>
      <c r="Y435" s="329">
        <f t="shared" si="55"/>
        <v>0</v>
      </c>
      <c r="Z435" s="329">
        <f t="shared" si="55"/>
        <v>0</v>
      </c>
      <c r="AA435" s="329">
        <f t="shared" si="55"/>
        <v>0</v>
      </c>
      <c r="AB435" s="329">
        <f t="shared" si="55"/>
        <v>0</v>
      </c>
      <c r="AC435" s="329">
        <f t="shared" si="55"/>
        <v>0</v>
      </c>
      <c r="AD435" s="329">
        <f t="shared" si="55"/>
        <v>0</v>
      </c>
      <c r="AE435" s="329">
        <f t="shared" si="55"/>
        <v>0</v>
      </c>
      <c r="AF435" s="329">
        <f t="shared" si="55"/>
        <v>0</v>
      </c>
      <c r="AG435" s="329">
        <f t="shared" si="55"/>
        <v>0</v>
      </c>
      <c r="AH435" s="330">
        <f t="shared" si="55"/>
        <v>0</v>
      </c>
      <c r="AI435" s="338"/>
      <c r="AJ435" s="329">
        <f>AJ421</f>
        <v>0</v>
      </c>
      <c r="AK435" s="331">
        <f>AK421</f>
        <v>0</v>
      </c>
      <c r="AL435" s="9"/>
    </row>
    <row r="436" spans="1:38" s="21" customFormat="1" ht="12.75" customHeight="1" x14ac:dyDescent="0.2">
      <c r="A436" s="8">
        <v>1</v>
      </c>
      <c r="B436" s="313"/>
      <c r="C436" s="313"/>
      <c r="D436" s="313"/>
      <c r="E436" s="313"/>
      <c r="F436" s="314"/>
      <c r="G436" s="439"/>
      <c r="H436" s="440"/>
      <c r="I436" s="441"/>
      <c r="J436" s="329">
        <f t="shared" ref="J436:J466" si="56">SUM(B436:F436)</f>
        <v>0</v>
      </c>
      <c r="K436" s="331">
        <f t="shared" ref="K436:K466" si="57">SUM(U436:AK436)-SUM(L436:R436)</f>
        <v>0</v>
      </c>
      <c r="L436" s="313"/>
      <c r="M436" s="313"/>
      <c r="N436" s="313"/>
      <c r="O436" s="326"/>
      <c r="P436" s="333"/>
      <c r="Q436" s="313"/>
      <c r="R436" s="314"/>
      <c r="S436" s="16" t="s">
        <v>59</v>
      </c>
      <c r="T436" s="8">
        <v>1</v>
      </c>
      <c r="U436" s="313"/>
      <c r="V436" s="313"/>
      <c r="W436" s="313"/>
      <c r="X436" s="313"/>
      <c r="Y436" s="313"/>
      <c r="Z436" s="313"/>
      <c r="AA436" s="313"/>
      <c r="AB436" s="313"/>
      <c r="AC436" s="313"/>
      <c r="AD436" s="313"/>
      <c r="AE436" s="313"/>
      <c r="AF436" s="313"/>
      <c r="AG436" s="313"/>
      <c r="AH436" s="326"/>
      <c r="AI436" s="440"/>
      <c r="AJ436" s="313"/>
      <c r="AK436" s="314"/>
      <c r="AL436" s="16" t="s">
        <v>59</v>
      </c>
    </row>
    <row r="437" spans="1:38" s="21" customFormat="1" ht="12.75" customHeight="1" x14ac:dyDescent="0.2">
      <c r="A437" s="8">
        <v>2</v>
      </c>
      <c r="B437" s="313"/>
      <c r="C437" s="313"/>
      <c r="D437" s="313"/>
      <c r="E437" s="313"/>
      <c r="F437" s="314"/>
      <c r="G437" s="439"/>
      <c r="H437" s="440"/>
      <c r="I437" s="441"/>
      <c r="J437" s="329">
        <f t="shared" si="56"/>
        <v>0</v>
      </c>
      <c r="K437" s="331">
        <f t="shared" si="57"/>
        <v>0</v>
      </c>
      <c r="L437" s="313"/>
      <c r="M437" s="313"/>
      <c r="N437" s="313"/>
      <c r="O437" s="326"/>
      <c r="P437" s="333"/>
      <c r="Q437" s="313"/>
      <c r="R437" s="314"/>
      <c r="S437" s="16" t="s">
        <v>60</v>
      </c>
      <c r="T437" s="8">
        <v>2</v>
      </c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3"/>
      <c r="AH437" s="326"/>
      <c r="AI437" s="440"/>
      <c r="AJ437" s="313"/>
      <c r="AK437" s="314"/>
      <c r="AL437" s="16" t="s">
        <v>60</v>
      </c>
    </row>
    <row r="438" spans="1:38" s="21" customFormat="1" ht="12.75" customHeight="1" x14ac:dyDescent="0.2">
      <c r="A438" s="8">
        <v>3</v>
      </c>
      <c r="B438" s="313"/>
      <c r="C438" s="313"/>
      <c r="D438" s="313"/>
      <c r="E438" s="313"/>
      <c r="F438" s="314"/>
      <c r="G438" s="439"/>
      <c r="H438" s="440"/>
      <c r="I438" s="441"/>
      <c r="J438" s="329">
        <f t="shared" si="56"/>
        <v>0</v>
      </c>
      <c r="K438" s="331">
        <f t="shared" si="57"/>
        <v>0</v>
      </c>
      <c r="L438" s="313"/>
      <c r="M438" s="313"/>
      <c r="N438" s="313"/>
      <c r="O438" s="326"/>
      <c r="P438" s="333"/>
      <c r="Q438" s="313"/>
      <c r="R438" s="314"/>
      <c r="S438" s="16" t="s">
        <v>61</v>
      </c>
      <c r="T438" s="8">
        <v>3</v>
      </c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3"/>
      <c r="AH438" s="326"/>
      <c r="AI438" s="440"/>
      <c r="AJ438" s="313"/>
      <c r="AK438" s="314"/>
      <c r="AL438" s="16" t="s">
        <v>61</v>
      </c>
    </row>
    <row r="439" spans="1:38" s="21" customFormat="1" ht="12.75" customHeight="1" x14ac:dyDescent="0.2">
      <c r="A439" s="8">
        <v>4</v>
      </c>
      <c r="B439" s="313"/>
      <c r="C439" s="313"/>
      <c r="D439" s="313"/>
      <c r="E439" s="313"/>
      <c r="F439" s="314"/>
      <c r="G439" s="439"/>
      <c r="H439" s="440"/>
      <c r="I439" s="441"/>
      <c r="J439" s="329">
        <f t="shared" si="56"/>
        <v>0</v>
      </c>
      <c r="K439" s="331">
        <f t="shared" si="57"/>
        <v>0</v>
      </c>
      <c r="L439" s="313"/>
      <c r="M439" s="313"/>
      <c r="N439" s="313"/>
      <c r="O439" s="326"/>
      <c r="P439" s="333"/>
      <c r="Q439" s="313"/>
      <c r="R439" s="314"/>
      <c r="S439" s="16" t="s">
        <v>62</v>
      </c>
      <c r="T439" s="8">
        <v>4</v>
      </c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3"/>
      <c r="AH439" s="326"/>
      <c r="AI439" s="440"/>
      <c r="AJ439" s="313"/>
      <c r="AK439" s="314"/>
      <c r="AL439" s="16" t="s">
        <v>62</v>
      </c>
    </row>
    <row r="440" spans="1:38" s="21" customFormat="1" ht="12.75" customHeight="1" x14ac:dyDescent="0.2">
      <c r="A440" s="8">
        <v>5</v>
      </c>
      <c r="B440" s="313"/>
      <c r="C440" s="313"/>
      <c r="D440" s="313"/>
      <c r="E440" s="313"/>
      <c r="F440" s="314"/>
      <c r="G440" s="442"/>
      <c r="H440" s="440"/>
      <c r="I440" s="441"/>
      <c r="J440" s="329">
        <f t="shared" si="56"/>
        <v>0</v>
      </c>
      <c r="K440" s="331">
        <f t="shared" si="57"/>
        <v>0</v>
      </c>
      <c r="L440" s="313"/>
      <c r="M440" s="313"/>
      <c r="N440" s="313"/>
      <c r="O440" s="326"/>
      <c r="P440" s="333"/>
      <c r="Q440" s="313"/>
      <c r="R440" s="314"/>
      <c r="S440" s="16" t="s">
        <v>63</v>
      </c>
      <c r="T440" s="8">
        <v>5</v>
      </c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3"/>
      <c r="AH440" s="326"/>
      <c r="AI440" s="440"/>
      <c r="AJ440" s="313"/>
      <c r="AK440" s="314"/>
      <c r="AL440" s="16" t="s">
        <v>63</v>
      </c>
    </row>
    <row r="441" spans="1:38" s="21" customFormat="1" ht="12.75" customHeight="1" x14ac:dyDescent="0.2">
      <c r="A441" s="17">
        <v>6</v>
      </c>
      <c r="B441" s="315"/>
      <c r="C441" s="315"/>
      <c r="D441" s="315"/>
      <c r="E441" s="315"/>
      <c r="F441" s="316"/>
      <c r="G441" s="439"/>
      <c r="H441" s="443"/>
      <c r="I441" s="444"/>
      <c r="J441" s="329">
        <f t="shared" si="56"/>
        <v>0</v>
      </c>
      <c r="K441" s="331">
        <f t="shared" si="57"/>
        <v>0</v>
      </c>
      <c r="L441" s="315"/>
      <c r="M441" s="315"/>
      <c r="N441" s="315"/>
      <c r="O441" s="327"/>
      <c r="P441" s="334"/>
      <c r="Q441" s="315"/>
      <c r="R441" s="316"/>
      <c r="S441" s="18" t="s">
        <v>64</v>
      </c>
      <c r="T441" s="17">
        <v>6</v>
      </c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27"/>
      <c r="AI441" s="443"/>
      <c r="AJ441" s="315"/>
      <c r="AK441" s="316"/>
      <c r="AL441" s="18" t="s">
        <v>64</v>
      </c>
    </row>
    <row r="442" spans="1:38" s="21" customFormat="1" ht="12.75" customHeight="1" x14ac:dyDescent="0.2">
      <c r="A442" s="8">
        <v>7</v>
      </c>
      <c r="B442" s="313"/>
      <c r="C442" s="313"/>
      <c r="D442" s="313"/>
      <c r="E442" s="313"/>
      <c r="F442" s="314"/>
      <c r="G442" s="439"/>
      <c r="H442" s="440"/>
      <c r="I442" s="441"/>
      <c r="J442" s="329">
        <f t="shared" si="56"/>
        <v>0</v>
      </c>
      <c r="K442" s="331">
        <f t="shared" si="57"/>
        <v>0</v>
      </c>
      <c r="L442" s="313"/>
      <c r="M442" s="313"/>
      <c r="N442" s="313"/>
      <c r="O442" s="326"/>
      <c r="P442" s="333"/>
      <c r="Q442" s="313"/>
      <c r="R442" s="314"/>
      <c r="S442" s="16" t="s">
        <v>65</v>
      </c>
      <c r="T442" s="8">
        <v>7</v>
      </c>
      <c r="U442" s="313"/>
      <c r="V442" s="313"/>
      <c r="W442" s="313"/>
      <c r="X442" s="313"/>
      <c r="Y442" s="313"/>
      <c r="Z442" s="313"/>
      <c r="AA442" s="313"/>
      <c r="AB442" s="313"/>
      <c r="AC442" s="313"/>
      <c r="AD442" s="313"/>
      <c r="AE442" s="313"/>
      <c r="AF442" s="313"/>
      <c r="AG442" s="313"/>
      <c r="AH442" s="326"/>
      <c r="AI442" s="440"/>
      <c r="AJ442" s="313"/>
      <c r="AK442" s="314"/>
      <c r="AL442" s="16" t="s">
        <v>65</v>
      </c>
    </row>
    <row r="443" spans="1:38" s="21" customFormat="1" ht="12.75" customHeight="1" x14ac:dyDescent="0.2">
      <c r="A443" s="8">
        <v>8</v>
      </c>
      <c r="B443" s="313"/>
      <c r="C443" s="313"/>
      <c r="D443" s="313"/>
      <c r="E443" s="313"/>
      <c r="F443" s="314"/>
      <c r="G443" s="439"/>
      <c r="H443" s="440"/>
      <c r="I443" s="441"/>
      <c r="J443" s="329">
        <f t="shared" si="56"/>
        <v>0</v>
      </c>
      <c r="K443" s="331">
        <f t="shared" si="57"/>
        <v>0</v>
      </c>
      <c r="L443" s="313"/>
      <c r="M443" s="313"/>
      <c r="N443" s="313"/>
      <c r="O443" s="326"/>
      <c r="P443" s="333"/>
      <c r="Q443" s="313"/>
      <c r="R443" s="314"/>
      <c r="S443" s="16" t="s">
        <v>66</v>
      </c>
      <c r="T443" s="8">
        <v>8</v>
      </c>
      <c r="U443" s="313"/>
      <c r="V443" s="313"/>
      <c r="W443" s="313"/>
      <c r="X443" s="313"/>
      <c r="Y443" s="313"/>
      <c r="Z443" s="313"/>
      <c r="AA443" s="313"/>
      <c r="AB443" s="313"/>
      <c r="AC443" s="313"/>
      <c r="AD443" s="313"/>
      <c r="AE443" s="313"/>
      <c r="AF443" s="313"/>
      <c r="AG443" s="313"/>
      <c r="AH443" s="326"/>
      <c r="AI443" s="440"/>
      <c r="AJ443" s="313"/>
      <c r="AK443" s="314"/>
      <c r="AL443" s="16" t="s">
        <v>66</v>
      </c>
    </row>
    <row r="444" spans="1:38" s="21" customFormat="1" ht="12.75" customHeight="1" x14ac:dyDescent="0.2">
      <c r="A444" s="8">
        <v>9</v>
      </c>
      <c r="B444" s="313"/>
      <c r="C444" s="313"/>
      <c r="D444" s="313"/>
      <c r="E444" s="313"/>
      <c r="F444" s="314"/>
      <c r="G444" s="439"/>
      <c r="H444" s="440"/>
      <c r="I444" s="441"/>
      <c r="J444" s="329">
        <f t="shared" si="56"/>
        <v>0</v>
      </c>
      <c r="K444" s="331">
        <f t="shared" si="57"/>
        <v>0</v>
      </c>
      <c r="L444" s="313"/>
      <c r="M444" s="313"/>
      <c r="N444" s="313"/>
      <c r="O444" s="326"/>
      <c r="P444" s="333"/>
      <c r="Q444" s="313"/>
      <c r="R444" s="314"/>
      <c r="S444" s="16" t="s">
        <v>67</v>
      </c>
      <c r="T444" s="8">
        <v>9</v>
      </c>
      <c r="U444" s="313"/>
      <c r="V444" s="313"/>
      <c r="W444" s="313"/>
      <c r="X444" s="313"/>
      <c r="Y444" s="313"/>
      <c r="Z444" s="313"/>
      <c r="AA444" s="313"/>
      <c r="AB444" s="313"/>
      <c r="AC444" s="313"/>
      <c r="AD444" s="313"/>
      <c r="AE444" s="313"/>
      <c r="AF444" s="313"/>
      <c r="AG444" s="313"/>
      <c r="AH444" s="326"/>
      <c r="AI444" s="440"/>
      <c r="AJ444" s="313"/>
      <c r="AK444" s="314"/>
      <c r="AL444" s="16" t="s">
        <v>67</v>
      </c>
    </row>
    <row r="445" spans="1:38" s="21" customFormat="1" ht="12.75" customHeight="1" x14ac:dyDescent="0.2">
      <c r="A445" s="8">
        <v>10</v>
      </c>
      <c r="B445" s="313"/>
      <c r="C445" s="313"/>
      <c r="D445" s="313"/>
      <c r="E445" s="313"/>
      <c r="F445" s="314"/>
      <c r="G445" s="439"/>
      <c r="H445" s="440"/>
      <c r="I445" s="441"/>
      <c r="J445" s="329">
        <f t="shared" si="56"/>
        <v>0</v>
      </c>
      <c r="K445" s="331">
        <f t="shared" si="57"/>
        <v>0</v>
      </c>
      <c r="L445" s="313"/>
      <c r="M445" s="313"/>
      <c r="N445" s="313"/>
      <c r="O445" s="326"/>
      <c r="P445" s="333"/>
      <c r="Q445" s="313"/>
      <c r="R445" s="314"/>
      <c r="S445" s="16" t="s">
        <v>68</v>
      </c>
      <c r="T445" s="8">
        <v>10</v>
      </c>
      <c r="U445" s="313"/>
      <c r="V445" s="313"/>
      <c r="W445" s="313"/>
      <c r="X445" s="313"/>
      <c r="Y445" s="313"/>
      <c r="Z445" s="313"/>
      <c r="AA445" s="313"/>
      <c r="AB445" s="313"/>
      <c r="AC445" s="313"/>
      <c r="AD445" s="313"/>
      <c r="AE445" s="313"/>
      <c r="AF445" s="313"/>
      <c r="AG445" s="313"/>
      <c r="AH445" s="326"/>
      <c r="AI445" s="440"/>
      <c r="AJ445" s="313"/>
      <c r="AK445" s="314"/>
      <c r="AL445" s="16" t="s">
        <v>68</v>
      </c>
    </row>
    <row r="446" spans="1:38" s="21" customFormat="1" ht="12.75" customHeight="1" x14ac:dyDescent="0.2">
      <c r="A446" s="8">
        <v>11</v>
      </c>
      <c r="B446" s="313"/>
      <c r="C446" s="313"/>
      <c r="D446" s="313"/>
      <c r="E446" s="313"/>
      <c r="F446" s="314"/>
      <c r="G446" s="439"/>
      <c r="H446" s="440"/>
      <c r="I446" s="441"/>
      <c r="J446" s="329">
        <f t="shared" si="56"/>
        <v>0</v>
      </c>
      <c r="K446" s="331">
        <f t="shared" si="57"/>
        <v>0</v>
      </c>
      <c r="L446" s="313"/>
      <c r="M446" s="313"/>
      <c r="N446" s="313"/>
      <c r="O446" s="326"/>
      <c r="P446" s="333"/>
      <c r="Q446" s="313"/>
      <c r="R446" s="314"/>
      <c r="S446" s="16" t="s">
        <v>69</v>
      </c>
      <c r="T446" s="8">
        <v>11</v>
      </c>
      <c r="U446" s="313"/>
      <c r="V446" s="313"/>
      <c r="W446" s="313"/>
      <c r="X446" s="313"/>
      <c r="Y446" s="313"/>
      <c r="Z446" s="313"/>
      <c r="AA446" s="313"/>
      <c r="AB446" s="313"/>
      <c r="AC446" s="313"/>
      <c r="AD446" s="313"/>
      <c r="AE446" s="313"/>
      <c r="AF446" s="313"/>
      <c r="AG446" s="313"/>
      <c r="AH446" s="326"/>
      <c r="AI446" s="440"/>
      <c r="AJ446" s="313"/>
      <c r="AK446" s="314"/>
      <c r="AL446" s="16" t="s">
        <v>69</v>
      </c>
    </row>
    <row r="447" spans="1:38" s="21" customFormat="1" ht="12.75" customHeight="1" x14ac:dyDescent="0.2">
      <c r="A447" s="8">
        <v>12</v>
      </c>
      <c r="B447" s="313"/>
      <c r="C447" s="313"/>
      <c r="D447" s="313"/>
      <c r="E447" s="313"/>
      <c r="F447" s="314"/>
      <c r="G447" s="439"/>
      <c r="H447" s="440"/>
      <c r="I447" s="441"/>
      <c r="J447" s="329">
        <f t="shared" si="56"/>
        <v>0</v>
      </c>
      <c r="K447" s="331">
        <f t="shared" si="57"/>
        <v>0</v>
      </c>
      <c r="L447" s="313"/>
      <c r="M447" s="313"/>
      <c r="N447" s="313"/>
      <c r="O447" s="326"/>
      <c r="P447" s="333"/>
      <c r="Q447" s="313"/>
      <c r="R447" s="314"/>
      <c r="S447" s="16" t="s">
        <v>70</v>
      </c>
      <c r="T447" s="8">
        <v>12</v>
      </c>
      <c r="U447" s="313"/>
      <c r="V447" s="313"/>
      <c r="W447" s="313"/>
      <c r="X447" s="313"/>
      <c r="Y447" s="313"/>
      <c r="Z447" s="313"/>
      <c r="AA447" s="313"/>
      <c r="AB447" s="313"/>
      <c r="AC447" s="313"/>
      <c r="AD447" s="313"/>
      <c r="AE447" s="313"/>
      <c r="AF447" s="313"/>
      <c r="AG447" s="313"/>
      <c r="AH447" s="326"/>
      <c r="AI447" s="440"/>
      <c r="AJ447" s="313"/>
      <c r="AK447" s="314"/>
      <c r="AL447" s="16" t="s">
        <v>70</v>
      </c>
    </row>
    <row r="448" spans="1:38" s="21" customFormat="1" ht="12.75" customHeight="1" x14ac:dyDescent="0.2">
      <c r="A448" s="8">
        <v>13</v>
      </c>
      <c r="B448" s="313"/>
      <c r="C448" s="313"/>
      <c r="D448" s="313"/>
      <c r="E448" s="313"/>
      <c r="F448" s="314"/>
      <c r="G448" s="439"/>
      <c r="H448" s="440"/>
      <c r="I448" s="441"/>
      <c r="J448" s="329">
        <f t="shared" si="56"/>
        <v>0</v>
      </c>
      <c r="K448" s="331">
        <f t="shared" si="57"/>
        <v>0</v>
      </c>
      <c r="L448" s="313"/>
      <c r="M448" s="313"/>
      <c r="N448" s="313"/>
      <c r="O448" s="326"/>
      <c r="P448" s="333"/>
      <c r="Q448" s="313"/>
      <c r="R448" s="314"/>
      <c r="S448" s="16" t="s">
        <v>71</v>
      </c>
      <c r="T448" s="8">
        <v>13</v>
      </c>
      <c r="U448" s="313"/>
      <c r="V448" s="313"/>
      <c r="W448" s="313"/>
      <c r="X448" s="313"/>
      <c r="Y448" s="313"/>
      <c r="Z448" s="313"/>
      <c r="AA448" s="313"/>
      <c r="AB448" s="313"/>
      <c r="AC448" s="313"/>
      <c r="AD448" s="313"/>
      <c r="AE448" s="313"/>
      <c r="AF448" s="313"/>
      <c r="AG448" s="313"/>
      <c r="AH448" s="326"/>
      <c r="AI448" s="440"/>
      <c r="AJ448" s="313"/>
      <c r="AK448" s="314"/>
      <c r="AL448" s="16" t="s">
        <v>71</v>
      </c>
    </row>
    <row r="449" spans="1:38" s="21" customFormat="1" ht="12.75" customHeight="1" x14ac:dyDescent="0.2">
      <c r="A449" s="8">
        <v>14</v>
      </c>
      <c r="B449" s="313"/>
      <c r="C449" s="313"/>
      <c r="D449" s="313"/>
      <c r="E449" s="313"/>
      <c r="F449" s="314"/>
      <c r="G449" s="439"/>
      <c r="H449" s="440"/>
      <c r="I449" s="441"/>
      <c r="J449" s="329">
        <f t="shared" si="56"/>
        <v>0</v>
      </c>
      <c r="K449" s="331">
        <f t="shared" si="57"/>
        <v>0</v>
      </c>
      <c r="L449" s="313"/>
      <c r="M449" s="313"/>
      <c r="N449" s="313"/>
      <c r="O449" s="326"/>
      <c r="P449" s="333"/>
      <c r="Q449" s="313"/>
      <c r="R449" s="314"/>
      <c r="S449" s="16" t="s">
        <v>72</v>
      </c>
      <c r="T449" s="8">
        <v>14</v>
      </c>
      <c r="U449" s="313"/>
      <c r="V449" s="313"/>
      <c r="W449" s="313"/>
      <c r="X449" s="313"/>
      <c r="Y449" s="313"/>
      <c r="Z449" s="313"/>
      <c r="AA449" s="313"/>
      <c r="AB449" s="313"/>
      <c r="AC449" s="313"/>
      <c r="AD449" s="313"/>
      <c r="AE449" s="313"/>
      <c r="AF449" s="313"/>
      <c r="AG449" s="313"/>
      <c r="AH449" s="326"/>
      <c r="AI449" s="440"/>
      <c r="AJ449" s="313"/>
      <c r="AK449" s="314"/>
      <c r="AL449" s="16" t="s">
        <v>72</v>
      </c>
    </row>
    <row r="450" spans="1:38" s="21" customFormat="1" ht="12.75" customHeight="1" x14ac:dyDescent="0.2">
      <c r="A450" s="8">
        <v>15</v>
      </c>
      <c r="B450" s="313"/>
      <c r="C450" s="313"/>
      <c r="D450" s="313"/>
      <c r="E450" s="313"/>
      <c r="F450" s="314"/>
      <c r="G450" s="439"/>
      <c r="H450" s="440"/>
      <c r="I450" s="441"/>
      <c r="J450" s="329">
        <f t="shared" si="56"/>
        <v>0</v>
      </c>
      <c r="K450" s="331">
        <f t="shared" si="57"/>
        <v>0</v>
      </c>
      <c r="L450" s="313"/>
      <c r="M450" s="313"/>
      <c r="N450" s="313"/>
      <c r="O450" s="326"/>
      <c r="P450" s="333"/>
      <c r="Q450" s="313"/>
      <c r="R450" s="314"/>
      <c r="S450" s="16" t="s">
        <v>73</v>
      </c>
      <c r="T450" s="8">
        <v>15</v>
      </c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3"/>
      <c r="AH450" s="326"/>
      <c r="AI450" s="440"/>
      <c r="AJ450" s="313"/>
      <c r="AK450" s="314"/>
      <c r="AL450" s="16" t="s">
        <v>73</v>
      </c>
    </row>
    <row r="451" spans="1:38" s="21" customFormat="1" ht="12.75" customHeight="1" x14ac:dyDescent="0.2">
      <c r="A451" s="8">
        <v>16</v>
      </c>
      <c r="B451" s="313"/>
      <c r="C451" s="313"/>
      <c r="D451" s="313"/>
      <c r="E451" s="313"/>
      <c r="F451" s="314"/>
      <c r="G451" s="439"/>
      <c r="H451" s="440"/>
      <c r="I451" s="441"/>
      <c r="J451" s="329">
        <f t="shared" si="56"/>
        <v>0</v>
      </c>
      <c r="K451" s="331">
        <f t="shared" si="57"/>
        <v>0</v>
      </c>
      <c r="L451" s="313"/>
      <c r="M451" s="313"/>
      <c r="N451" s="313"/>
      <c r="O451" s="326"/>
      <c r="P451" s="333"/>
      <c r="Q451" s="313"/>
      <c r="R451" s="314"/>
      <c r="S451" s="16" t="s">
        <v>74</v>
      </c>
      <c r="T451" s="8">
        <v>16</v>
      </c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3"/>
      <c r="AH451" s="326"/>
      <c r="AI451" s="440"/>
      <c r="AJ451" s="313"/>
      <c r="AK451" s="314"/>
      <c r="AL451" s="16" t="s">
        <v>74</v>
      </c>
    </row>
    <row r="452" spans="1:38" s="21" customFormat="1" ht="12.75" customHeight="1" x14ac:dyDescent="0.2">
      <c r="A452" s="8">
        <v>17</v>
      </c>
      <c r="B452" s="313"/>
      <c r="C452" s="313"/>
      <c r="D452" s="313"/>
      <c r="E452" s="313"/>
      <c r="F452" s="314"/>
      <c r="G452" s="439"/>
      <c r="H452" s="440"/>
      <c r="I452" s="441"/>
      <c r="J452" s="329">
        <f t="shared" si="56"/>
        <v>0</v>
      </c>
      <c r="K452" s="331">
        <f t="shared" si="57"/>
        <v>0</v>
      </c>
      <c r="L452" s="313"/>
      <c r="M452" s="313"/>
      <c r="N452" s="313"/>
      <c r="O452" s="326"/>
      <c r="P452" s="333"/>
      <c r="Q452" s="313"/>
      <c r="R452" s="314"/>
      <c r="S452" s="16" t="s">
        <v>75</v>
      </c>
      <c r="T452" s="8">
        <v>17</v>
      </c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3"/>
      <c r="AH452" s="326"/>
      <c r="AI452" s="440"/>
      <c r="AJ452" s="313"/>
      <c r="AK452" s="314"/>
      <c r="AL452" s="16" t="s">
        <v>75</v>
      </c>
    </row>
    <row r="453" spans="1:38" s="21" customFormat="1" ht="12.75" customHeight="1" x14ac:dyDescent="0.2">
      <c r="A453" s="8">
        <v>18</v>
      </c>
      <c r="B453" s="313"/>
      <c r="C453" s="313"/>
      <c r="D453" s="313"/>
      <c r="E453" s="313"/>
      <c r="F453" s="314"/>
      <c r="G453" s="439"/>
      <c r="H453" s="440"/>
      <c r="I453" s="441"/>
      <c r="J453" s="329">
        <f t="shared" si="56"/>
        <v>0</v>
      </c>
      <c r="K453" s="331">
        <f t="shared" si="57"/>
        <v>0</v>
      </c>
      <c r="L453" s="313"/>
      <c r="M453" s="313"/>
      <c r="N453" s="313"/>
      <c r="O453" s="326"/>
      <c r="P453" s="333"/>
      <c r="Q453" s="313"/>
      <c r="R453" s="314"/>
      <c r="S453" s="16" t="s">
        <v>76</v>
      </c>
      <c r="T453" s="8">
        <v>18</v>
      </c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3"/>
      <c r="AH453" s="326"/>
      <c r="AI453" s="440"/>
      <c r="AJ453" s="313"/>
      <c r="AK453" s="314"/>
      <c r="AL453" s="16" t="s">
        <v>76</v>
      </c>
    </row>
    <row r="454" spans="1:38" s="21" customFormat="1" ht="12.75" customHeight="1" x14ac:dyDescent="0.2">
      <c r="A454" s="8">
        <v>19</v>
      </c>
      <c r="B454" s="313"/>
      <c r="C454" s="313"/>
      <c r="D454" s="313"/>
      <c r="E454" s="313"/>
      <c r="F454" s="314"/>
      <c r="G454" s="439"/>
      <c r="H454" s="440"/>
      <c r="I454" s="441"/>
      <c r="J454" s="329">
        <f t="shared" si="56"/>
        <v>0</v>
      </c>
      <c r="K454" s="331">
        <f t="shared" si="57"/>
        <v>0</v>
      </c>
      <c r="L454" s="313"/>
      <c r="M454" s="313"/>
      <c r="N454" s="313"/>
      <c r="O454" s="326"/>
      <c r="P454" s="333"/>
      <c r="Q454" s="313"/>
      <c r="R454" s="314"/>
      <c r="S454" s="16" t="s">
        <v>77</v>
      </c>
      <c r="T454" s="8">
        <v>19</v>
      </c>
      <c r="U454" s="313"/>
      <c r="V454" s="313"/>
      <c r="W454" s="313"/>
      <c r="X454" s="313"/>
      <c r="Y454" s="313"/>
      <c r="Z454" s="313"/>
      <c r="AA454" s="313"/>
      <c r="AB454" s="313"/>
      <c r="AC454" s="313"/>
      <c r="AD454" s="313"/>
      <c r="AE454" s="313"/>
      <c r="AF454" s="313"/>
      <c r="AG454" s="313"/>
      <c r="AH454" s="326"/>
      <c r="AI454" s="440"/>
      <c r="AJ454" s="313"/>
      <c r="AK454" s="314"/>
      <c r="AL454" s="16" t="s">
        <v>77</v>
      </c>
    </row>
    <row r="455" spans="1:38" s="21" customFormat="1" ht="12.75" customHeight="1" x14ac:dyDescent="0.2">
      <c r="A455" s="8">
        <v>20</v>
      </c>
      <c r="B455" s="313"/>
      <c r="C455" s="313"/>
      <c r="D455" s="313"/>
      <c r="E455" s="313"/>
      <c r="F455" s="314"/>
      <c r="G455" s="439"/>
      <c r="H455" s="440"/>
      <c r="I455" s="441"/>
      <c r="J455" s="329">
        <f t="shared" si="56"/>
        <v>0</v>
      </c>
      <c r="K455" s="331">
        <f t="shared" si="57"/>
        <v>0</v>
      </c>
      <c r="L455" s="313"/>
      <c r="M455" s="313"/>
      <c r="N455" s="313"/>
      <c r="O455" s="326"/>
      <c r="P455" s="333"/>
      <c r="Q455" s="313"/>
      <c r="R455" s="314"/>
      <c r="S455" s="16" t="s">
        <v>78</v>
      </c>
      <c r="T455" s="8">
        <v>20</v>
      </c>
      <c r="U455" s="313"/>
      <c r="V455" s="313"/>
      <c r="W455" s="313"/>
      <c r="X455" s="313"/>
      <c r="Y455" s="313"/>
      <c r="Z455" s="313"/>
      <c r="AA455" s="313"/>
      <c r="AB455" s="313"/>
      <c r="AC455" s="313"/>
      <c r="AD455" s="313"/>
      <c r="AE455" s="313"/>
      <c r="AF455" s="313"/>
      <c r="AG455" s="313"/>
      <c r="AH455" s="326"/>
      <c r="AI455" s="440"/>
      <c r="AJ455" s="313"/>
      <c r="AK455" s="314"/>
      <c r="AL455" s="16" t="s">
        <v>78</v>
      </c>
    </row>
    <row r="456" spans="1:38" s="21" customFormat="1" ht="12.75" customHeight="1" x14ac:dyDescent="0.2">
      <c r="A456" s="8">
        <v>21</v>
      </c>
      <c r="B456" s="313"/>
      <c r="C456" s="313"/>
      <c r="D456" s="313"/>
      <c r="E456" s="313"/>
      <c r="F456" s="314"/>
      <c r="G456" s="439"/>
      <c r="H456" s="440"/>
      <c r="I456" s="441"/>
      <c r="J456" s="329">
        <f t="shared" si="56"/>
        <v>0</v>
      </c>
      <c r="K456" s="331">
        <f t="shared" si="57"/>
        <v>0</v>
      </c>
      <c r="L456" s="313"/>
      <c r="M456" s="313"/>
      <c r="N456" s="313"/>
      <c r="O456" s="326"/>
      <c r="P456" s="333"/>
      <c r="Q456" s="313"/>
      <c r="R456" s="314"/>
      <c r="S456" s="16" t="s">
        <v>79</v>
      </c>
      <c r="T456" s="8">
        <v>21</v>
      </c>
      <c r="U456" s="313"/>
      <c r="V456" s="313"/>
      <c r="W456" s="313"/>
      <c r="X456" s="313"/>
      <c r="Y456" s="313"/>
      <c r="Z456" s="313"/>
      <c r="AA456" s="313"/>
      <c r="AB456" s="313"/>
      <c r="AC456" s="313"/>
      <c r="AD456" s="313"/>
      <c r="AE456" s="313"/>
      <c r="AF456" s="313"/>
      <c r="AG456" s="313"/>
      <c r="AH456" s="326"/>
      <c r="AI456" s="440"/>
      <c r="AJ456" s="313"/>
      <c r="AK456" s="314"/>
      <c r="AL456" s="16" t="s">
        <v>79</v>
      </c>
    </row>
    <row r="457" spans="1:38" s="21" customFormat="1" ht="12.75" customHeight="1" x14ac:dyDescent="0.2">
      <c r="A457" s="8">
        <v>22</v>
      </c>
      <c r="B457" s="313"/>
      <c r="C457" s="313"/>
      <c r="D457" s="313"/>
      <c r="E457" s="313"/>
      <c r="F457" s="314"/>
      <c r="G457" s="439"/>
      <c r="H457" s="440"/>
      <c r="I457" s="441"/>
      <c r="J457" s="329">
        <f t="shared" si="56"/>
        <v>0</v>
      </c>
      <c r="K457" s="331">
        <f t="shared" si="57"/>
        <v>0</v>
      </c>
      <c r="L457" s="313"/>
      <c r="M457" s="313"/>
      <c r="N457" s="313"/>
      <c r="O457" s="326"/>
      <c r="P457" s="333"/>
      <c r="Q457" s="313"/>
      <c r="R457" s="314"/>
      <c r="S457" s="16" t="s">
        <v>80</v>
      </c>
      <c r="T457" s="8">
        <v>22</v>
      </c>
      <c r="U457" s="313"/>
      <c r="V457" s="313"/>
      <c r="W457" s="313"/>
      <c r="X457" s="313"/>
      <c r="Y457" s="313"/>
      <c r="Z457" s="313"/>
      <c r="AA457" s="313"/>
      <c r="AB457" s="313"/>
      <c r="AC457" s="313"/>
      <c r="AD457" s="313"/>
      <c r="AE457" s="313"/>
      <c r="AF457" s="313"/>
      <c r="AG457" s="313"/>
      <c r="AH457" s="326"/>
      <c r="AI457" s="440"/>
      <c r="AJ457" s="313"/>
      <c r="AK457" s="314"/>
      <c r="AL457" s="16" t="s">
        <v>80</v>
      </c>
    </row>
    <row r="458" spans="1:38" s="21" customFormat="1" ht="12.75" customHeight="1" x14ac:dyDescent="0.2">
      <c r="A458" s="8">
        <v>23</v>
      </c>
      <c r="B458" s="313"/>
      <c r="C458" s="313"/>
      <c r="D458" s="313"/>
      <c r="E458" s="313"/>
      <c r="F458" s="314"/>
      <c r="G458" s="439"/>
      <c r="H458" s="440"/>
      <c r="I458" s="441"/>
      <c r="J458" s="329">
        <f t="shared" si="56"/>
        <v>0</v>
      </c>
      <c r="K458" s="331">
        <f t="shared" si="57"/>
        <v>0</v>
      </c>
      <c r="L458" s="313"/>
      <c r="M458" s="313"/>
      <c r="N458" s="313"/>
      <c r="O458" s="326"/>
      <c r="P458" s="333"/>
      <c r="Q458" s="313"/>
      <c r="R458" s="314"/>
      <c r="S458" s="16" t="s">
        <v>81</v>
      </c>
      <c r="T458" s="8">
        <v>23</v>
      </c>
      <c r="U458" s="313"/>
      <c r="V458" s="313"/>
      <c r="W458" s="313"/>
      <c r="X458" s="313"/>
      <c r="Y458" s="313"/>
      <c r="Z458" s="313"/>
      <c r="AA458" s="313"/>
      <c r="AB458" s="313"/>
      <c r="AC458" s="313"/>
      <c r="AD458" s="313"/>
      <c r="AE458" s="313"/>
      <c r="AF458" s="313"/>
      <c r="AG458" s="313"/>
      <c r="AH458" s="326"/>
      <c r="AI458" s="440"/>
      <c r="AJ458" s="313"/>
      <c r="AK458" s="314"/>
      <c r="AL458" s="16" t="s">
        <v>81</v>
      </c>
    </row>
    <row r="459" spans="1:38" s="21" customFormat="1" ht="12.75" customHeight="1" x14ac:dyDescent="0.2">
      <c r="A459" s="8">
        <v>24</v>
      </c>
      <c r="B459" s="313"/>
      <c r="C459" s="313"/>
      <c r="D459" s="313"/>
      <c r="E459" s="313"/>
      <c r="F459" s="314"/>
      <c r="G459" s="439"/>
      <c r="H459" s="440"/>
      <c r="I459" s="441"/>
      <c r="J459" s="329">
        <f t="shared" si="56"/>
        <v>0</v>
      </c>
      <c r="K459" s="331">
        <f t="shared" si="57"/>
        <v>0</v>
      </c>
      <c r="L459" s="313"/>
      <c r="M459" s="313"/>
      <c r="N459" s="313"/>
      <c r="O459" s="326"/>
      <c r="P459" s="333"/>
      <c r="Q459" s="313"/>
      <c r="R459" s="314"/>
      <c r="S459" s="16" t="s">
        <v>82</v>
      </c>
      <c r="T459" s="8">
        <v>24</v>
      </c>
      <c r="U459" s="313"/>
      <c r="V459" s="313"/>
      <c r="W459" s="313"/>
      <c r="X459" s="313"/>
      <c r="Y459" s="313"/>
      <c r="Z459" s="313"/>
      <c r="AA459" s="313"/>
      <c r="AB459" s="313"/>
      <c r="AC459" s="313"/>
      <c r="AD459" s="313"/>
      <c r="AE459" s="313"/>
      <c r="AF459" s="313"/>
      <c r="AG459" s="313"/>
      <c r="AH459" s="326"/>
      <c r="AI459" s="440"/>
      <c r="AJ459" s="313"/>
      <c r="AK459" s="314"/>
      <c r="AL459" s="16" t="s">
        <v>82</v>
      </c>
    </row>
    <row r="460" spans="1:38" s="21" customFormat="1" ht="12.75" customHeight="1" x14ac:dyDescent="0.2">
      <c r="A460" s="8">
        <v>25</v>
      </c>
      <c r="B460" s="313"/>
      <c r="C460" s="313"/>
      <c r="D460" s="313"/>
      <c r="E460" s="313"/>
      <c r="F460" s="314"/>
      <c r="G460" s="439"/>
      <c r="H460" s="440"/>
      <c r="I460" s="441"/>
      <c r="J460" s="329">
        <f t="shared" si="56"/>
        <v>0</v>
      </c>
      <c r="K460" s="331">
        <f t="shared" si="57"/>
        <v>0</v>
      </c>
      <c r="L460" s="313"/>
      <c r="M460" s="313"/>
      <c r="N460" s="313"/>
      <c r="O460" s="326"/>
      <c r="P460" s="333"/>
      <c r="Q460" s="313"/>
      <c r="R460" s="314"/>
      <c r="S460" s="16" t="s">
        <v>83</v>
      </c>
      <c r="T460" s="8">
        <v>25</v>
      </c>
      <c r="U460" s="313"/>
      <c r="V460" s="313"/>
      <c r="W460" s="313"/>
      <c r="X460" s="313"/>
      <c r="Y460" s="313"/>
      <c r="Z460" s="313"/>
      <c r="AA460" s="313"/>
      <c r="AB460" s="313"/>
      <c r="AC460" s="313"/>
      <c r="AD460" s="313"/>
      <c r="AE460" s="313"/>
      <c r="AF460" s="313"/>
      <c r="AG460" s="313"/>
      <c r="AH460" s="326"/>
      <c r="AI460" s="440"/>
      <c r="AJ460" s="313"/>
      <c r="AK460" s="314"/>
      <c r="AL460" s="16" t="s">
        <v>83</v>
      </c>
    </row>
    <row r="461" spans="1:38" s="21" customFormat="1" ht="12.75" customHeight="1" x14ac:dyDescent="0.2">
      <c r="A461" s="8">
        <v>26</v>
      </c>
      <c r="B461" s="313"/>
      <c r="C461" s="313"/>
      <c r="D461" s="313"/>
      <c r="E461" s="313"/>
      <c r="F461" s="314"/>
      <c r="G461" s="439"/>
      <c r="H461" s="440"/>
      <c r="I461" s="441"/>
      <c r="J461" s="329">
        <f t="shared" si="56"/>
        <v>0</v>
      </c>
      <c r="K461" s="331">
        <f t="shared" si="57"/>
        <v>0</v>
      </c>
      <c r="L461" s="313"/>
      <c r="M461" s="313"/>
      <c r="N461" s="313"/>
      <c r="O461" s="326"/>
      <c r="P461" s="333"/>
      <c r="Q461" s="313"/>
      <c r="R461" s="314"/>
      <c r="S461" s="16" t="s">
        <v>84</v>
      </c>
      <c r="T461" s="8">
        <v>26</v>
      </c>
      <c r="U461" s="313"/>
      <c r="V461" s="313"/>
      <c r="W461" s="313"/>
      <c r="X461" s="313"/>
      <c r="Y461" s="313"/>
      <c r="Z461" s="313"/>
      <c r="AA461" s="313"/>
      <c r="AB461" s="313"/>
      <c r="AC461" s="313"/>
      <c r="AD461" s="313"/>
      <c r="AE461" s="313"/>
      <c r="AF461" s="313"/>
      <c r="AG461" s="313"/>
      <c r="AH461" s="326"/>
      <c r="AI461" s="440"/>
      <c r="AJ461" s="313"/>
      <c r="AK461" s="314"/>
      <c r="AL461" s="16" t="s">
        <v>84</v>
      </c>
    </row>
    <row r="462" spans="1:38" s="21" customFormat="1" ht="12.75" customHeight="1" x14ac:dyDescent="0.2">
      <c r="A462" s="8">
        <v>27</v>
      </c>
      <c r="B462" s="313"/>
      <c r="C462" s="313"/>
      <c r="D462" s="313"/>
      <c r="E462" s="313"/>
      <c r="F462" s="314"/>
      <c r="G462" s="439"/>
      <c r="H462" s="440"/>
      <c r="I462" s="441"/>
      <c r="J462" s="329">
        <f t="shared" si="56"/>
        <v>0</v>
      </c>
      <c r="K462" s="331">
        <f t="shared" si="57"/>
        <v>0</v>
      </c>
      <c r="L462" s="313"/>
      <c r="M462" s="313"/>
      <c r="N462" s="313"/>
      <c r="O462" s="326"/>
      <c r="P462" s="333"/>
      <c r="Q462" s="313"/>
      <c r="R462" s="314"/>
      <c r="S462" s="16" t="s">
        <v>85</v>
      </c>
      <c r="T462" s="8">
        <v>27</v>
      </c>
      <c r="U462" s="313"/>
      <c r="V462" s="313"/>
      <c r="W462" s="313"/>
      <c r="X462" s="313"/>
      <c r="Y462" s="313"/>
      <c r="Z462" s="313"/>
      <c r="AA462" s="313"/>
      <c r="AB462" s="313"/>
      <c r="AC462" s="313"/>
      <c r="AD462" s="313"/>
      <c r="AE462" s="313"/>
      <c r="AF462" s="313"/>
      <c r="AG462" s="313"/>
      <c r="AH462" s="326"/>
      <c r="AI462" s="440"/>
      <c r="AJ462" s="313"/>
      <c r="AK462" s="314"/>
      <c r="AL462" s="16" t="s">
        <v>85</v>
      </c>
    </row>
    <row r="463" spans="1:38" s="21" customFormat="1" ht="12.75" customHeight="1" x14ac:dyDescent="0.2">
      <c r="A463" s="8">
        <v>28</v>
      </c>
      <c r="B463" s="313"/>
      <c r="C463" s="313"/>
      <c r="D463" s="313"/>
      <c r="E463" s="313"/>
      <c r="F463" s="314"/>
      <c r="G463" s="439"/>
      <c r="H463" s="440"/>
      <c r="I463" s="441"/>
      <c r="J463" s="329">
        <f t="shared" si="56"/>
        <v>0</v>
      </c>
      <c r="K463" s="331">
        <f t="shared" si="57"/>
        <v>0</v>
      </c>
      <c r="L463" s="313"/>
      <c r="M463" s="313"/>
      <c r="N463" s="313"/>
      <c r="O463" s="326"/>
      <c r="P463" s="333"/>
      <c r="Q463" s="313"/>
      <c r="R463" s="314"/>
      <c r="S463" s="16" t="s">
        <v>86</v>
      </c>
      <c r="T463" s="8">
        <v>28</v>
      </c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3"/>
      <c r="AH463" s="326"/>
      <c r="AI463" s="440"/>
      <c r="AJ463" s="313"/>
      <c r="AK463" s="314"/>
      <c r="AL463" s="16" t="s">
        <v>86</v>
      </c>
    </row>
    <row r="464" spans="1:38" s="21" customFormat="1" ht="12.75" customHeight="1" x14ac:dyDescent="0.2">
      <c r="A464" s="8">
        <v>29</v>
      </c>
      <c r="B464" s="313"/>
      <c r="C464" s="313"/>
      <c r="D464" s="313"/>
      <c r="E464" s="313"/>
      <c r="F464" s="314"/>
      <c r="G464" s="439"/>
      <c r="H464" s="440"/>
      <c r="I464" s="441"/>
      <c r="J464" s="329">
        <f t="shared" si="56"/>
        <v>0</v>
      </c>
      <c r="K464" s="331">
        <f t="shared" si="57"/>
        <v>0</v>
      </c>
      <c r="L464" s="313"/>
      <c r="M464" s="313"/>
      <c r="N464" s="313"/>
      <c r="O464" s="326"/>
      <c r="P464" s="333"/>
      <c r="Q464" s="313"/>
      <c r="R464" s="314"/>
      <c r="S464" s="16" t="s">
        <v>87</v>
      </c>
      <c r="T464" s="8">
        <v>29</v>
      </c>
      <c r="U464" s="313"/>
      <c r="V464" s="313"/>
      <c r="W464" s="313"/>
      <c r="X464" s="334"/>
      <c r="Y464" s="313"/>
      <c r="Z464" s="313"/>
      <c r="AA464" s="313"/>
      <c r="AB464" s="313"/>
      <c r="AC464" s="313"/>
      <c r="AD464" s="313"/>
      <c r="AE464" s="313"/>
      <c r="AF464" s="313"/>
      <c r="AG464" s="313"/>
      <c r="AH464" s="326"/>
      <c r="AI464" s="440"/>
      <c r="AJ464" s="313"/>
      <c r="AK464" s="314"/>
      <c r="AL464" s="16" t="s">
        <v>87</v>
      </c>
    </row>
    <row r="465" spans="1:38" s="21" customFormat="1" ht="12.75" customHeight="1" x14ac:dyDescent="0.2">
      <c r="A465" s="8">
        <v>30</v>
      </c>
      <c r="B465" s="313"/>
      <c r="C465" s="313"/>
      <c r="D465" s="313"/>
      <c r="E465" s="313"/>
      <c r="F465" s="314"/>
      <c r="G465" s="445"/>
      <c r="H465" s="440"/>
      <c r="I465" s="441"/>
      <c r="J465" s="329">
        <f t="shared" si="56"/>
        <v>0</v>
      </c>
      <c r="K465" s="331">
        <f t="shared" si="57"/>
        <v>0</v>
      </c>
      <c r="L465" s="313"/>
      <c r="M465" s="313"/>
      <c r="N465" s="313"/>
      <c r="O465" s="326"/>
      <c r="P465" s="333"/>
      <c r="Q465" s="313"/>
      <c r="R465" s="314"/>
      <c r="S465" s="16" t="s">
        <v>88</v>
      </c>
      <c r="T465" s="8">
        <v>30</v>
      </c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3"/>
      <c r="AH465" s="326"/>
      <c r="AI465" s="440"/>
      <c r="AJ465" s="313"/>
      <c r="AK465" s="314"/>
      <c r="AL465" s="16" t="s">
        <v>88</v>
      </c>
    </row>
    <row r="466" spans="1:38" s="21" customFormat="1" ht="12.75" customHeight="1" x14ac:dyDescent="0.2">
      <c r="A466" s="19">
        <v>31</v>
      </c>
      <c r="B466" s="317"/>
      <c r="C466" s="317"/>
      <c r="D466" s="317"/>
      <c r="E466" s="317"/>
      <c r="F466" s="318"/>
      <c r="G466" s="446"/>
      <c r="H466" s="447"/>
      <c r="I466" s="448"/>
      <c r="J466" s="335">
        <f t="shared" si="56"/>
        <v>0</v>
      </c>
      <c r="K466" s="336">
        <f t="shared" si="57"/>
        <v>0</v>
      </c>
      <c r="L466" s="317"/>
      <c r="M466" s="317"/>
      <c r="N466" s="317"/>
      <c r="O466" s="328"/>
      <c r="P466" s="337"/>
      <c r="Q466" s="317"/>
      <c r="R466" s="318"/>
      <c r="S466" s="20" t="s">
        <v>89</v>
      </c>
      <c r="T466" s="19">
        <v>31</v>
      </c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28"/>
      <c r="AI466" s="447"/>
      <c r="AJ466" s="317"/>
      <c r="AK466" s="318"/>
      <c r="AL466" s="20" t="s">
        <v>89</v>
      </c>
    </row>
    <row r="467" spans="1:38" s="21" customFormat="1" ht="12.75" customHeight="1" thickBot="1" x14ac:dyDescent="0.25">
      <c r="A467" s="375"/>
      <c r="B467" s="376">
        <f>SUM(B435:B466)</f>
        <v>0</v>
      </c>
      <c r="C467" s="376">
        <f>SUM(C435:C466)</f>
        <v>0</v>
      </c>
      <c r="D467" s="376">
        <f>SUM(D435:D466)</f>
        <v>0</v>
      </c>
      <c r="E467" s="377">
        <f>SUM(E435:E466)</f>
        <v>0</v>
      </c>
      <c r="F467" s="378">
        <f>SUM(F435:F466)</f>
        <v>0</v>
      </c>
      <c r="G467" s="379"/>
      <c r="H467" s="380" t="s">
        <v>90</v>
      </c>
      <c r="I467" s="381">
        <f>COUNTA(I436:I466)</f>
        <v>0</v>
      </c>
      <c r="J467" s="376">
        <f t="shared" ref="J467:R467" si="58">SUM(J435:J466)</f>
        <v>0</v>
      </c>
      <c r="K467" s="376">
        <f t="shared" si="58"/>
        <v>0</v>
      </c>
      <c r="L467" s="376">
        <f t="shared" si="58"/>
        <v>0</v>
      </c>
      <c r="M467" s="376">
        <f t="shared" si="58"/>
        <v>0</v>
      </c>
      <c r="N467" s="376">
        <f t="shared" si="58"/>
        <v>0</v>
      </c>
      <c r="O467" s="382">
        <f t="shared" si="58"/>
        <v>0</v>
      </c>
      <c r="P467" s="377">
        <f t="shared" si="58"/>
        <v>0</v>
      </c>
      <c r="Q467" s="376">
        <f t="shared" si="58"/>
        <v>0</v>
      </c>
      <c r="R467" s="383">
        <f t="shared" si="58"/>
        <v>0</v>
      </c>
      <c r="S467" s="384"/>
      <c r="T467" s="375"/>
      <c r="U467" s="376">
        <f t="shared" ref="U467:AH467" si="59">SUM(U435:U466)</f>
        <v>0</v>
      </c>
      <c r="V467" s="376">
        <f t="shared" si="59"/>
        <v>0</v>
      </c>
      <c r="W467" s="376">
        <f t="shared" si="59"/>
        <v>0</v>
      </c>
      <c r="X467" s="376">
        <f t="shared" si="59"/>
        <v>0</v>
      </c>
      <c r="Y467" s="376">
        <f t="shared" si="59"/>
        <v>0</v>
      </c>
      <c r="Z467" s="376">
        <f t="shared" si="59"/>
        <v>0</v>
      </c>
      <c r="AA467" s="376">
        <f t="shared" si="59"/>
        <v>0</v>
      </c>
      <c r="AB467" s="376">
        <f t="shared" si="59"/>
        <v>0</v>
      </c>
      <c r="AC467" s="376">
        <f t="shared" si="59"/>
        <v>0</v>
      </c>
      <c r="AD467" s="376">
        <f t="shared" si="59"/>
        <v>0</v>
      </c>
      <c r="AE467" s="376">
        <f t="shared" si="59"/>
        <v>0</v>
      </c>
      <c r="AF467" s="376">
        <f t="shared" si="59"/>
        <v>0</v>
      </c>
      <c r="AG467" s="376">
        <f t="shared" si="59"/>
        <v>0</v>
      </c>
      <c r="AH467" s="378">
        <f t="shared" si="59"/>
        <v>0</v>
      </c>
      <c r="AI467" s="385"/>
      <c r="AJ467" s="376">
        <f>SUM(AJ435:AJ466)</f>
        <v>0</v>
      </c>
      <c r="AK467" s="383">
        <f>SUM(AK435:AK466)</f>
        <v>0</v>
      </c>
      <c r="AL467" s="384"/>
    </row>
    <row r="468" spans="1:38" ht="12.75" customHeight="1" thickTop="1" x14ac:dyDescent="0.2">
      <c r="A468" s="46"/>
      <c r="B468" s="167"/>
      <c r="C468" s="167"/>
      <c r="D468" s="167"/>
      <c r="E468" s="167"/>
      <c r="F468" s="167"/>
      <c r="G468" s="373"/>
      <c r="H468" s="167"/>
      <c r="I468" s="374"/>
      <c r="J468" s="167"/>
      <c r="K468" s="167"/>
      <c r="L468" s="167"/>
      <c r="M468" s="167"/>
      <c r="N468" s="167"/>
      <c r="O468" s="167"/>
      <c r="P468" s="167"/>
      <c r="Q468" s="167"/>
      <c r="R468" s="167"/>
      <c r="S468" s="46"/>
      <c r="T468" s="46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46"/>
    </row>
    <row r="469" spans="1:38" s="21" customFormat="1" ht="12.75" customHeight="1" x14ac:dyDescent="0.2">
      <c r="B469" s="36"/>
      <c r="C469" s="36"/>
      <c r="D469" s="36"/>
      <c r="E469" s="36"/>
      <c r="F469" s="36"/>
      <c r="G469" s="132"/>
      <c r="H469" s="36" t="s">
        <v>120</v>
      </c>
      <c r="I469" s="36"/>
      <c r="J469" s="146">
        <f>SUM(J467-K467)</f>
        <v>0</v>
      </c>
      <c r="K469" s="36"/>
      <c r="L469" s="69"/>
      <c r="M469" s="69"/>
      <c r="N469" s="69"/>
      <c r="O469" s="69"/>
      <c r="P469" s="69"/>
      <c r="Q469" s="69"/>
      <c r="R469" s="69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8" ht="12.75" customHeight="1" thickBot="1" x14ac:dyDescent="0.25">
      <c r="A470" s="21"/>
      <c r="B470" s="21"/>
      <c r="C470" s="21"/>
      <c r="D470" s="21"/>
      <c r="E470" s="21"/>
      <c r="F470" s="21"/>
      <c r="G470" s="143"/>
      <c r="H470" s="66"/>
      <c r="I470" s="67"/>
      <c r="J470" s="67"/>
      <c r="K470" s="67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 x14ac:dyDescent="0.2">
      <c r="A471" s="21"/>
      <c r="B471" s="496" t="s">
        <v>261</v>
      </c>
      <c r="C471" s="497"/>
      <c r="D471" s="497"/>
      <c r="E471" s="497"/>
      <c r="F471" s="497"/>
      <c r="G471" s="498"/>
      <c r="H471" s="22"/>
      <c r="I471" s="124"/>
      <c r="J471" s="68"/>
      <c r="K471" s="493" t="s">
        <v>150</v>
      </c>
      <c r="L471" s="494"/>
      <c r="M471" s="494"/>
      <c r="N471" s="494"/>
      <c r="O471" s="495"/>
      <c r="P471" s="495"/>
      <c r="Q471" s="53"/>
      <c r="R471" s="44"/>
      <c r="S471" s="44"/>
      <c r="T471" s="530" t="s">
        <v>487</v>
      </c>
      <c r="U471" s="531"/>
      <c r="V471" s="531"/>
      <c r="W471" s="532"/>
      <c r="X471" s="392"/>
      <c r="Y471" s="530" t="s">
        <v>487</v>
      </c>
      <c r="Z471" s="531"/>
      <c r="AA471" s="531"/>
      <c r="AB471" s="532"/>
      <c r="AC471" s="393"/>
      <c r="AD471" s="530" t="s">
        <v>487</v>
      </c>
      <c r="AE471" s="531"/>
      <c r="AF471" s="531"/>
      <c r="AG471" s="532"/>
      <c r="AH471" s="21"/>
      <c r="AI471" s="21"/>
      <c r="AJ471" s="21"/>
      <c r="AK471" s="21"/>
      <c r="AL471" s="21"/>
    </row>
    <row r="472" spans="1:38" ht="12.75" customHeight="1" thickBot="1" x14ac:dyDescent="0.25">
      <c r="A472" s="21"/>
      <c r="B472" s="56" t="s">
        <v>262</v>
      </c>
      <c r="C472" s="57" t="s">
        <v>130</v>
      </c>
      <c r="D472" s="57" t="s">
        <v>262</v>
      </c>
      <c r="E472" s="57" t="s">
        <v>130</v>
      </c>
      <c r="F472" s="57" t="s">
        <v>262</v>
      </c>
      <c r="G472" s="144" t="s">
        <v>130</v>
      </c>
      <c r="H472" s="44"/>
      <c r="I472" s="124"/>
      <c r="J472" s="68"/>
      <c r="K472" s="513" t="s">
        <v>129</v>
      </c>
      <c r="L472" s="514"/>
      <c r="M472" s="514"/>
      <c r="N472" s="514"/>
      <c r="O472" s="486"/>
      <c r="P472" s="486"/>
      <c r="Q472" s="54"/>
      <c r="R472" s="44"/>
      <c r="S472" s="44"/>
      <c r="T472" s="394" t="s">
        <v>251</v>
      </c>
      <c r="U472" s="526">
        <f>MARCH!U472</f>
        <v>0</v>
      </c>
      <c r="V472" s="526"/>
      <c r="W472" s="527"/>
      <c r="X472" s="392"/>
      <c r="Y472" s="394" t="s">
        <v>247</v>
      </c>
      <c r="Z472" s="526">
        <f>MARCH!Z472</f>
        <v>0</v>
      </c>
      <c r="AA472" s="526"/>
      <c r="AB472" s="527"/>
      <c r="AC472" s="393"/>
      <c r="AD472" s="394" t="s">
        <v>391</v>
      </c>
      <c r="AE472" s="526">
        <f>MARCH!AE472</f>
        <v>0</v>
      </c>
      <c r="AF472" s="526"/>
      <c r="AG472" s="527"/>
      <c r="AH472" s="21"/>
      <c r="AI472" s="21"/>
      <c r="AJ472" s="21"/>
      <c r="AK472" s="21"/>
      <c r="AL472" s="21"/>
    </row>
    <row r="473" spans="1:38" ht="12.75" customHeight="1" x14ac:dyDescent="0.2">
      <c r="A473" s="21"/>
      <c r="B473" s="449"/>
      <c r="C473" s="341">
        <v>0</v>
      </c>
      <c r="D473" s="451"/>
      <c r="E473" s="341">
        <v>0</v>
      </c>
      <c r="F473" s="451"/>
      <c r="G473" s="344">
        <v>0</v>
      </c>
      <c r="H473" s="67"/>
      <c r="I473" s="122"/>
      <c r="J473" s="123"/>
      <c r="K473" s="487" t="s">
        <v>193</v>
      </c>
      <c r="L473" s="488"/>
      <c r="M473" s="488"/>
      <c r="N473" s="488"/>
      <c r="O473" s="489">
        <f>J21</f>
        <v>0</v>
      </c>
      <c r="P473" s="489"/>
      <c r="Q473" s="54"/>
      <c r="R473" s="44"/>
      <c r="S473" s="44"/>
      <c r="T473" s="394" t="s">
        <v>212</v>
      </c>
      <c r="U473" s="526">
        <f>MARCH!U473</f>
        <v>0</v>
      </c>
      <c r="V473" s="526"/>
      <c r="W473" s="527"/>
      <c r="X473" s="392"/>
      <c r="Y473" s="394" t="s">
        <v>212</v>
      </c>
      <c r="Z473" s="526">
        <f>MARCH!Z473</f>
        <v>0</v>
      </c>
      <c r="AA473" s="526"/>
      <c r="AB473" s="527"/>
      <c r="AC473" s="393"/>
      <c r="AD473" s="394" t="s">
        <v>212</v>
      </c>
      <c r="AE473" s="526">
        <f>MARCH!AE473</f>
        <v>0</v>
      </c>
      <c r="AF473" s="526"/>
      <c r="AG473" s="527"/>
      <c r="AH473" s="21"/>
      <c r="AI473" s="21"/>
      <c r="AJ473" s="21"/>
      <c r="AK473" s="21"/>
      <c r="AL473" s="21"/>
    </row>
    <row r="474" spans="1:38" ht="12.75" customHeight="1" x14ac:dyDescent="0.2">
      <c r="A474" s="21"/>
      <c r="B474" s="449"/>
      <c r="C474" s="341">
        <v>0</v>
      </c>
      <c r="D474" s="451"/>
      <c r="E474" s="341">
        <v>0</v>
      </c>
      <c r="F474" s="451"/>
      <c r="G474" s="345">
        <v>0</v>
      </c>
      <c r="H474" s="67"/>
      <c r="I474" s="123"/>
      <c r="J474" s="123"/>
      <c r="K474" s="506" t="s">
        <v>131</v>
      </c>
      <c r="L474" s="486"/>
      <c r="M474" s="486"/>
      <c r="N474" s="486"/>
      <c r="O474" s="489">
        <f>J7</f>
        <v>0</v>
      </c>
      <c r="P474" s="489"/>
      <c r="Q474" s="54"/>
      <c r="R474" s="44"/>
      <c r="S474" s="44"/>
      <c r="T474" s="394" t="s">
        <v>269</v>
      </c>
      <c r="U474" s="526">
        <f>MARCH!U474</f>
        <v>0</v>
      </c>
      <c r="V474" s="526"/>
      <c r="W474" s="527"/>
      <c r="X474" s="392"/>
      <c r="Y474" s="394" t="s">
        <v>269</v>
      </c>
      <c r="Z474" s="526">
        <f>MARCH!Z474</f>
        <v>0</v>
      </c>
      <c r="AA474" s="526"/>
      <c r="AB474" s="527"/>
      <c r="AC474" s="393"/>
      <c r="AD474" s="394" t="s">
        <v>269</v>
      </c>
      <c r="AE474" s="526">
        <f>MARCH!AE474</f>
        <v>0</v>
      </c>
      <c r="AF474" s="526"/>
      <c r="AG474" s="527"/>
      <c r="AH474" s="21"/>
      <c r="AI474" s="21"/>
      <c r="AJ474" s="21"/>
      <c r="AK474" s="21"/>
      <c r="AL474" s="21"/>
    </row>
    <row r="475" spans="1:38" ht="12.75" customHeight="1" x14ac:dyDescent="0.2">
      <c r="A475" s="21"/>
      <c r="B475" s="449"/>
      <c r="C475" s="341">
        <v>0</v>
      </c>
      <c r="D475" s="451"/>
      <c r="E475" s="341">
        <v>0</v>
      </c>
      <c r="F475" s="451"/>
      <c r="G475" s="345">
        <v>0</v>
      </c>
      <c r="H475" s="67"/>
      <c r="I475" s="123"/>
      <c r="J475" s="123"/>
      <c r="K475" s="506" t="s">
        <v>132</v>
      </c>
      <c r="L475" s="486"/>
      <c r="M475" s="486"/>
      <c r="N475" s="486"/>
      <c r="O475" s="489">
        <f>SUM(O473:P474)</f>
        <v>0</v>
      </c>
      <c r="P475" s="489"/>
      <c r="Q475" s="54"/>
      <c r="R475" s="44"/>
      <c r="S475" s="44"/>
      <c r="T475" s="394" t="s">
        <v>213</v>
      </c>
      <c r="U475" s="528">
        <f>MARCH!U479</f>
        <v>0</v>
      </c>
      <c r="V475" s="528"/>
      <c r="W475" s="395"/>
      <c r="X475" s="392"/>
      <c r="Y475" s="394" t="s">
        <v>213</v>
      </c>
      <c r="Z475" s="528">
        <f>MARCH!Z479</f>
        <v>0</v>
      </c>
      <c r="AA475" s="528"/>
      <c r="AB475" s="395"/>
      <c r="AC475" s="393"/>
      <c r="AD475" s="394" t="s">
        <v>213</v>
      </c>
      <c r="AE475" s="528">
        <f>MARCH!AE479</f>
        <v>0</v>
      </c>
      <c r="AF475" s="528"/>
      <c r="AG475" s="395"/>
      <c r="AH475" s="21"/>
      <c r="AI475" s="21"/>
      <c r="AJ475" s="21"/>
      <c r="AK475" s="21"/>
      <c r="AL475" s="21"/>
    </row>
    <row r="476" spans="1:38" ht="12.75" customHeight="1" x14ac:dyDescent="0.2">
      <c r="A476" s="21"/>
      <c r="B476" s="449"/>
      <c r="C476" s="341">
        <v>0</v>
      </c>
      <c r="D476" s="451"/>
      <c r="E476" s="341">
        <v>0</v>
      </c>
      <c r="F476" s="451"/>
      <c r="G476" s="345">
        <v>0</v>
      </c>
      <c r="H476" s="67"/>
      <c r="I476" s="123"/>
      <c r="J476" s="123"/>
      <c r="K476" s="506" t="s">
        <v>133</v>
      </c>
      <c r="L476" s="486"/>
      <c r="M476" s="486"/>
      <c r="N476" s="486"/>
      <c r="O476" s="489">
        <f>K467</f>
        <v>0</v>
      </c>
      <c r="P476" s="489"/>
      <c r="Q476" s="54"/>
      <c r="R476" s="44"/>
      <c r="S476" s="44"/>
      <c r="T476" s="394" t="s">
        <v>214</v>
      </c>
      <c r="U476" s="529">
        <v>0</v>
      </c>
      <c r="V476" s="529"/>
      <c r="W476" s="395"/>
      <c r="X476" s="392"/>
      <c r="Y476" s="394" t="s">
        <v>214</v>
      </c>
      <c r="Z476" s="529">
        <v>0</v>
      </c>
      <c r="AA476" s="529"/>
      <c r="AB476" s="395"/>
      <c r="AC476" s="393"/>
      <c r="AD476" s="394" t="s">
        <v>214</v>
      </c>
      <c r="AE476" s="529">
        <v>0</v>
      </c>
      <c r="AF476" s="529"/>
      <c r="AG476" s="395"/>
      <c r="AH476" s="21"/>
      <c r="AI476" s="21"/>
      <c r="AJ476" s="21"/>
      <c r="AK476" s="21"/>
      <c r="AL476" s="21"/>
    </row>
    <row r="477" spans="1:38" ht="12.75" customHeight="1" x14ac:dyDescent="0.2">
      <c r="A477" s="21"/>
      <c r="B477" s="449"/>
      <c r="C477" s="341">
        <v>0</v>
      </c>
      <c r="D477" s="451"/>
      <c r="E477" s="341">
        <v>0</v>
      </c>
      <c r="F477" s="451"/>
      <c r="G477" s="345">
        <v>0</v>
      </c>
      <c r="H477" s="67"/>
      <c r="I477" s="123"/>
      <c r="J477" s="123"/>
      <c r="K477" s="506" t="s">
        <v>134</v>
      </c>
      <c r="L477" s="486"/>
      <c r="M477" s="486"/>
      <c r="N477" s="486"/>
      <c r="O477" s="505"/>
      <c r="P477" s="505"/>
      <c r="Q477" s="131" t="s">
        <v>192</v>
      </c>
      <c r="R477" s="44"/>
      <c r="S477" s="44"/>
      <c r="T477" s="394" t="s">
        <v>215</v>
      </c>
      <c r="U477" s="529">
        <v>0</v>
      </c>
      <c r="V477" s="529"/>
      <c r="W477" s="395"/>
      <c r="X477" s="392"/>
      <c r="Y477" s="394" t="s">
        <v>215</v>
      </c>
      <c r="Z477" s="529">
        <v>0</v>
      </c>
      <c r="AA477" s="529"/>
      <c r="AB477" s="395"/>
      <c r="AC477" s="393"/>
      <c r="AD477" s="394" t="s">
        <v>215</v>
      </c>
      <c r="AE477" s="529">
        <v>0</v>
      </c>
      <c r="AF477" s="529"/>
      <c r="AG477" s="395"/>
      <c r="AH477" s="21"/>
      <c r="AI477" s="21"/>
      <c r="AJ477" s="21"/>
      <c r="AK477" s="21"/>
      <c r="AL477" s="21"/>
    </row>
    <row r="478" spans="1:38" ht="12.75" customHeight="1" x14ac:dyDescent="0.2">
      <c r="A478" s="21"/>
      <c r="B478" s="449"/>
      <c r="C478" s="341">
        <v>0</v>
      </c>
      <c r="D478" s="451"/>
      <c r="E478" s="341">
        <v>0</v>
      </c>
      <c r="F478" s="451"/>
      <c r="G478" s="345">
        <v>0</v>
      </c>
      <c r="H478" s="67"/>
      <c r="I478" s="123"/>
      <c r="J478" s="123"/>
      <c r="K478" s="507" t="s">
        <v>151</v>
      </c>
      <c r="L478" s="508"/>
      <c r="M478" s="508"/>
      <c r="N478" s="508"/>
      <c r="O478" s="489">
        <f>SUM(O475-O476+O477)</f>
        <v>0</v>
      </c>
      <c r="P478" s="489"/>
      <c r="Q478" s="131"/>
      <c r="R478" s="44"/>
      <c r="S478" s="44"/>
      <c r="T478" s="394" t="s">
        <v>216</v>
      </c>
      <c r="U478" s="529">
        <v>0</v>
      </c>
      <c r="V478" s="529"/>
      <c r="W478" s="395"/>
      <c r="X478" s="392"/>
      <c r="Y478" s="394" t="s">
        <v>216</v>
      </c>
      <c r="Z478" s="529">
        <v>0</v>
      </c>
      <c r="AA478" s="529"/>
      <c r="AB478" s="395"/>
      <c r="AC478" s="393"/>
      <c r="AD478" s="394" t="s">
        <v>216</v>
      </c>
      <c r="AE478" s="529">
        <v>0</v>
      </c>
      <c r="AF478" s="529"/>
      <c r="AG478" s="395"/>
      <c r="AH478" s="21"/>
      <c r="AI478" s="21"/>
      <c r="AJ478" s="21"/>
      <c r="AK478" s="21"/>
      <c r="AL478" s="21"/>
    </row>
    <row r="479" spans="1:38" ht="12.75" customHeight="1" x14ac:dyDescent="0.2">
      <c r="A479" s="21"/>
      <c r="B479" s="449"/>
      <c r="C479" s="341">
        <v>0</v>
      </c>
      <c r="D479" s="451"/>
      <c r="E479" s="341">
        <v>0</v>
      </c>
      <c r="F479" s="451"/>
      <c r="G479" s="345">
        <v>0</v>
      </c>
      <c r="H479" s="67"/>
      <c r="I479" s="123"/>
      <c r="J479" s="123"/>
      <c r="K479" s="506"/>
      <c r="L479" s="486"/>
      <c r="M479" s="486"/>
      <c r="N479" s="486"/>
      <c r="O479" s="509"/>
      <c r="P479" s="509"/>
      <c r="Q479" s="131"/>
      <c r="R479" s="44"/>
      <c r="S479" s="44"/>
      <c r="T479" s="394" t="s">
        <v>226</v>
      </c>
      <c r="U479" s="528">
        <f>U475+U476+U477-U478</f>
        <v>0</v>
      </c>
      <c r="V479" s="528"/>
      <c r="W479" s="395"/>
      <c r="X479" s="392"/>
      <c r="Y479" s="394" t="s">
        <v>226</v>
      </c>
      <c r="Z479" s="528">
        <f>Z475+Z476+Z477-Z478</f>
        <v>0</v>
      </c>
      <c r="AA479" s="528"/>
      <c r="AB479" s="395"/>
      <c r="AC479" s="393"/>
      <c r="AD479" s="394" t="s">
        <v>226</v>
      </c>
      <c r="AE479" s="528">
        <f>AE475+AE476+AE477-AE478</f>
        <v>0</v>
      </c>
      <c r="AF479" s="528"/>
      <c r="AG479" s="395"/>
      <c r="AH479" s="21"/>
      <c r="AI479" s="21"/>
      <c r="AJ479" s="21"/>
      <c r="AK479" s="21"/>
      <c r="AL479" s="21"/>
    </row>
    <row r="480" spans="1:38" ht="12.75" customHeight="1" x14ac:dyDescent="0.2">
      <c r="A480" s="21"/>
      <c r="B480" s="449"/>
      <c r="C480" s="341">
        <v>0</v>
      </c>
      <c r="D480" s="451"/>
      <c r="E480" s="341">
        <v>0</v>
      </c>
      <c r="F480" s="451"/>
      <c r="G480" s="345">
        <v>0</v>
      </c>
      <c r="H480" s="67"/>
      <c r="I480" s="124"/>
      <c r="J480" s="123"/>
      <c r="K480" s="506"/>
      <c r="L480" s="486"/>
      <c r="M480" s="486"/>
      <c r="N480" s="486"/>
      <c r="O480" s="509"/>
      <c r="P480" s="509"/>
      <c r="Q480" s="131"/>
      <c r="R480" s="44"/>
      <c r="S480" s="44"/>
      <c r="T480" s="396"/>
      <c r="U480" s="397"/>
      <c r="V480" s="397"/>
      <c r="W480" s="395"/>
      <c r="X480" s="392"/>
      <c r="Y480" s="396"/>
      <c r="Z480" s="397"/>
      <c r="AA480" s="397"/>
      <c r="AB480" s="395"/>
      <c r="AC480" s="393"/>
      <c r="AD480" s="396"/>
      <c r="AE480" s="397"/>
      <c r="AF480" s="397"/>
      <c r="AG480" s="395"/>
      <c r="AH480" s="21"/>
      <c r="AI480" s="21"/>
      <c r="AJ480" s="21"/>
      <c r="AK480" s="21"/>
      <c r="AL480" s="21"/>
    </row>
    <row r="481" spans="1:38" ht="12.75" customHeight="1" x14ac:dyDescent="0.2">
      <c r="A481" s="21"/>
      <c r="B481" s="449"/>
      <c r="C481" s="341">
        <v>0</v>
      </c>
      <c r="D481" s="451"/>
      <c r="E481" s="341">
        <v>0</v>
      </c>
      <c r="F481" s="451"/>
      <c r="G481" s="345">
        <v>0</v>
      </c>
      <c r="H481" s="67"/>
      <c r="I481" s="124"/>
      <c r="J481" s="123"/>
      <c r="K481" s="507" t="s">
        <v>152</v>
      </c>
      <c r="L481" s="508"/>
      <c r="M481" s="508"/>
      <c r="N481" s="508"/>
      <c r="O481" s="505"/>
      <c r="P481" s="505"/>
      <c r="Q481" s="131"/>
      <c r="R481" s="44"/>
      <c r="S481" s="44"/>
      <c r="T481" s="396"/>
      <c r="U481" s="397"/>
      <c r="V481" s="397"/>
      <c r="W481" s="395"/>
      <c r="X481" s="392"/>
      <c r="Y481" s="396"/>
      <c r="Z481" s="397"/>
      <c r="AA481" s="397"/>
      <c r="AB481" s="395"/>
      <c r="AC481" s="393"/>
      <c r="AD481" s="396"/>
      <c r="AE481" s="397"/>
      <c r="AF481" s="397"/>
      <c r="AG481" s="395"/>
      <c r="AH481" s="21"/>
      <c r="AI481" s="21"/>
      <c r="AJ481" s="21"/>
      <c r="AK481" s="21"/>
      <c r="AL481" s="21"/>
    </row>
    <row r="482" spans="1:38" ht="12.75" customHeight="1" x14ac:dyDescent="0.2">
      <c r="A482" s="21"/>
      <c r="B482" s="449"/>
      <c r="C482" s="341">
        <v>0</v>
      </c>
      <c r="D482" s="451"/>
      <c r="E482" s="341">
        <v>0</v>
      </c>
      <c r="F482" s="451"/>
      <c r="G482" s="345">
        <v>0</v>
      </c>
      <c r="H482" s="67"/>
      <c r="I482" s="124"/>
      <c r="J482" s="123"/>
      <c r="K482" s="506" t="s">
        <v>289</v>
      </c>
      <c r="L482" s="486"/>
      <c r="M482" s="486"/>
      <c r="N482" s="486"/>
      <c r="O482" s="505"/>
      <c r="P482" s="505"/>
      <c r="Q482" s="54"/>
      <c r="R482" s="44"/>
      <c r="S482" s="44"/>
      <c r="T482" s="394" t="s">
        <v>252</v>
      </c>
      <c r="U482" s="526">
        <f>MARCH!U482</f>
        <v>0</v>
      </c>
      <c r="V482" s="526"/>
      <c r="W482" s="527"/>
      <c r="X482" s="392"/>
      <c r="Y482" s="394" t="s">
        <v>248</v>
      </c>
      <c r="Z482" s="526">
        <f>MARCH!Z482</f>
        <v>0</v>
      </c>
      <c r="AA482" s="526"/>
      <c r="AB482" s="527"/>
      <c r="AC482" s="393"/>
      <c r="AD482" s="394" t="s">
        <v>392</v>
      </c>
      <c r="AE482" s="526">
        <f>MARCH!AE482</f>
        <v>0</v>
      </c>
      <c r="AF482" s="526"/>
      <c r="AG482" s="527"/>
      <c r="AH482" s="21"/>
      <c r="AI482" s="21"/>
      <c r="AJ482" s="21"/>
      <c r="AK482" s="21"/>
      <c r="AL482" s="21"/>
    </row>
    <row r="483" spans="1:38" ht="12.75" customHeight="1" x14ac:dyDescent="0.2">
      <c r="A483" s="21"/>
      <c r="B483" s="449"/>
      <c r="C483" s="341">
        <v>0</v>
      </c>
      <c r="D483" s="451"/>
      <c r="E483" s="341">
        <v>0</v>
      </c>
      <c r="F483" s="451"/>
      <c r="G483" s="345">
        <v>0</v>
      </c>
      <c r="H483" s="67"/>
      <c r="I483" s="124"/>
      <c r="J483" s="123"/>
      <c r="K483" s="506" t="s">
        <v>272</v>
      </c>
      <c r="L483" s="486"/>
      <c r="M483" s="486"/>
      <c r="N483" s="486"/>
      <c r="O483" s="489">
        <f>H514</f>
        <v>0</v>
      </c>
      <c r="P483" s="489"/>
      <c r="Q483" s="131"/>
      <c r="R483" s="59" t="s">
        <v>239</v>
      </c>
      <c r="S483" s="59"/>
      <c r="T483" s="394" t="s">
        <v>212</v>
      </c>
      <c r="U483" s="526">
        <f>MARCH!U483</f>
        <v>0</v>
      </c>
      <c r="V483" s="526"/>
      <c r="W483" s="527"/>
      <c r="X483" s="392"/>
      <c r="Y483" s="394" t="s">
        <v>212</v>
      </c>
      <c r="Z483" s="526">
        <f>MARCH!Z483</f>
        <v>0</v>
      </c>
      <c r="AA483" s="526"/>
      <c r="AB483" s="527"/>
      <c r="AC483" s="398"/>
      <c r="AD483" s="394" t="s">
        <v>212</v>
      </c>
      <c r="AE483" s="526">
        <f>MARCH!AE483</f>
        <v>0</v>
      </c>
      <c r="AF483" s="526"/>
      <c r="AG483" s="527"/>
      <c r="AH483" s="21"/>
      <c r="AI483" s="21"/>
      <c r="AJ483" s="21"/>
      <c r="AK483" s="21"/>
      <c r="AL483" s="21"/>
    </row>
    <row r="484" spans="1:38" ht="12.75" customHeight="1" x14ac:dyDescent="0.2">
      <c r="A484" s="21"/>
      <c r="B484" s="449"/>
      <c r="C484" s="341">
        <v>0</v>
      </c>
      <c r="D484" s="451"/>
      <c r="E484" s="341">
        <v>0</v>
      </c>
      <c r="F484" s="451"/>
      <c r="G484" s="345">
        <v>0</v>
      </c>
      <c r="H484" s="67"/>
      <c r="I484" s="124"/>
      <c r="J484" s="123"/>
      <c r="K484" s="506" t="s">
        <v>134</v>
      </c>
      <c r="L484" s="486"/>
      <c r="M484" s="486"/>
      <c r="N484" s="486"/>
      <c r="O484" s="505"/>
      <c r="P484" s="505"/>
      <c r="Q484" s="131" t="s">
        <v>192</v>
      </c>
      <c r="R484" s="432">
        <f>SUM(E2-O485)</f>
        <v>0</v>
      </c>
      <c r="S484" s="60"/>
      <c r="T484" s="394" t="s">
        <v>269</v>
      </c>
      <c r="U484" s="526">
        <f>MARCH!U484</f>
        <v>0</v>
      </c>
      <c r="V484" s="526"/>
      <c r="W484" s="527"/>
      <c r="X484" s="392"/>
      <c r="Y484" s="394" t="s">
        <v>269</v>
      </c>
      <c r="Z484" s="526">
        <f>MARCH!Z484</f>
        <v>0</v>
      </c>
      <c r="AA484" s="526"/>
      <c r="AB484" s="527"/>
      <c r="AC484" s="399"/>
      <c r="AD484" s="394" t="s">
        <v>269</v>
      </c>
      <c r="AE484" s="526">
        <f>MARCH!AE484</f>
        <v>0</v>
      </c>
      <c r="AF484" s="526"/>
      <c r="AG484" s="527"/>
      <c r="AH484" s="21"/>
      <c r="AI484" s="21"/>
      <c r="AJ484" s="21"/>
      <c r="AK484" s="21"/>
      <c r="AL484" s="21"/>
    </row>
    <row r="485" spans="1:38" ht="12.75" customHeight="1" x14ac:dyDescent="0.2">
      <c r="A485" s="21"/>
      <c r="B485" s="449"/>
      <c r="C485" s="341">
        <v>0</v>
      </c>
      <c r="D485" s="451"/>
      <c r="E485" s="341">
        <v>0</v>
      </c>
      <c r="F485" s="451"/>
      <c r="G485" s="345">
        <v>0</v>
      </c>
      <c r="H485" s="67"/>
      <c r="I485" s="124"/>
      <c r="J485" s="123"/>
      <c r="K485" s="507" t="s">
        <v>415</v>
      </c>
      <c r="L485" s="508"/>
      <c r="M485" s="508"/>
      <c r="N485" s="508"/>
      <c r="O485" s="489">
        <f>SUM(O481-O483+O484+O482)</f>
        <v>0</v>
      </c>
      <c r="P485" s="489"/>
      <c r="Q485" s="54"/>
      <c r="R485" s="44"/>
      <c r="S485" s="44"/>
      <c r="T485" s="394" t="s">
        <v>213</v>
      </c>
      <c r="U485" s="528">
        <f>MARCH!U489</f>
        <v>0</v>
      </c>
      <c r="V485" s="528"/>
      <c r="W485" s="395"/>
      <c r="X485" s="392"/>
      <c r="Y485" s="394" t="s">
        <v>213</v>
      </c>
      <c r="Z485" s="528">
        <f>MARCH!Z489</f>
        <v>0</v>
      </c>
      <c r="AA485" s="528"/>
      <c r="AB485" s="395"/>
      <c r="AC485" s="393"/>
      <c r="AD485" s="394" t="s">
        <v>213</v>
      </c>
      <c r="AE485" s="528">
        <f>MARCH!AE489</f>
        <v>0</v>
      </c>
      <c r="AF485" s="528"/>
      <c r="AG485" s="395"/>
      <c r="AH485" s="21"/>
      <c r="AI485" s="21"/>
      <c r="AJ485" s="21"/>
      <c r="AK485" s="21"/>
      <c r="AL485" s="21"/>
    </row>
    <row r="486" spans="1:38" ht="12.75" customHeight="1" thickBot="1" x14ac:dyDescent="0.25">
      <c r="A486" s="21"/>
      <c r="B486" s="449"/>
      <c r="C486" s="341">
        <v>0</v>
      </c>
      <c r="D486" s="451"/>
      <c r="E486" s="341">
        <v>0</v>
      </c>
      <c r="F486" s="451"/>
      <c r="G486" s="345">
        <v>0</v>
      </c>
      <c r="H486" s="67"/>
      <c r="I486" s="124"/>
      <c r="J486" s="123"/>
      <c r="K486" s="510"/>
      <c r="L486" s="511"/>
      <c r="M486" s="511"/>
      <c r="N486" s="511"/>
      <c r="O486" s="512"/>
      <c r="P486" s="512"/>
      <c r="Q486" s="61"/>
      <c r="R486" s="44"/>
      <c r="S486" s="44"/>
      <c r="T486" s="394" t="s">
        <v>214</v>
      </c>
      <c r="U486" s="529">
        <v>0</v>
      </c>
      <c r="V486" s="529"/>
      <c r="W486" s="395"/>
      <c r="X486" s="392"/>
      <c r="Y486" s="394" t="s">
        <v>214</v>
      </c>
      <c r="Z486" s="529">
        <v>0</v>
      </c>
      <c r="AA486" s="529"/>
      <c r="AB486" s="395"/>
      <c r="AC486" s="393"/>
      <c r="AD486" s="394" t="s">
        <v>214</v>
      </c>
      <c r="AE486" s="529">
        <v>0</v>
      </c>
      <c r="AF486" s="529"/>
      <c r="AG486" s="395"/>
      <c r="AH486" s="21"/>
      <c r="AI486" s="21"/>
      <c r="AJ486" s="21"/>
      <c r="AK486" s="21"/>
      <c r="AL486" s="21"/>
    </row>
    <row r="487" spans="1:38" ht="12.75" customHeight="1" x14ac:dyDescent="0.2">
      <c r="A487" s="21"/>
      <c r="B487" s="449"/>
      <c r="C487" s="341">
        <v>0</v>
      </c>
      <c r="D487" s="451"/>
      <c r="E487" s="341">
        <v>0</v>
      </c>
      <c r="F487" s="451"/>
      <c r="G487" s="345">
        <v>0</v>
      </c>
      <c r="H487" s="67"/>
      <c r="I487" s="129"/>
      <c r="J487" s="130"/>
      <c r="K487" s="21"/>
      <c r="L487" s="21"/>
      <c r="M487" s="21"/>
      <c r="N487" s="21"/>
      <c r="O487" s="21"/>
      <c r="P487" s="21"/>
      <c r="Q487" s="21"/>
      <c r="R487" s="21"/>
      <c r="S487" s="21"/>
      <c r="T487" s="394" t="s">
        <v>215</v>
      </c>
      <c r="U487" s="529">
        <v>0</v>
      </c>
      <c r="V487" s="529"/>
      <c r="W487" s="395"/>
      <c r="X487" s="392"/>
      <c r="Y487" s="394" t="s">
        <v>215</v>
      </c>
      <c r="Z487" s="529">
        <v>0</v>
      </c>
      <c r="AA487" s="529"/>
      <c r="AB487" s="395"/>
      <c r="AC487" s="392"/>
      <c r="AD487" s="394" t="s">
        <v>215</v>
      </c>
      <c r="AE487" s="529">
        <v>0</v>
      </c>
      <c r="AF487" s="529"/>
      <c r="AG487" s="395"/>
      <c r="AH487" s="21"/>
      <c r="AI487" s="21"/>
      <c r="AJ487" s="21"/>
      <c r="AK487" s="21"/>
      <c r="AL487" s="21"/>
    </row>
    <row r="488" spans="1:38" ht="12.75" customHeight="1" x14ac:dyDescent="0.2">
      <c r="A488" s="21"/>
      <c r="B488" s="449"/>
      <c r="C488" s="341">
        <v>0</v>
      </c>
      <c r="D488" s="451"/>
      <c r="E488" s="341">
        <v>0</v>
      </c>
      <c r="F488" s="451"/>
      <c r="G488" s="345">
        <v>0</v>
      </c>
      <c r="H488" s="67"/>
      <c r="I488" s="129"/>
      <c r="J488" s="130"/>
      <c r="K488" s="21"/>
      <c r="L488" s="21"/>
      <c r="M488" s="21"/>
      <c r="N488" s="21"/>
      <c r="O488" s="21"/>
      <c r="P488" s="21"/>
      <c r="Q488" s="21"/>
      <c r="R488" s="21"/>
      <c r="S488" s="21"/>
      <c r="T488" s="394" t="s">
        <v>216</v>
      </c>
      <c r="U488" s="529">
        <v>0</v>
      </c>
      <c r="V488" s="529"/>
      <c r="W488" s="395"/>
      <c r="X488" s="392"/>
      <c r="Y488" s="394" t="s">
        <v>216</v>
      </c>
      <c r="Z488" s="529">
        <v>0</v>
      </c>
      <c r="AA488" s="529"/>
      <c r="AB488" s="395"/>
      <c r="AC488" s="392"/>
      <c r="AD488" s="394" t="s">
        <v>216</v>
      </c>
      <c r="AE488" s="529">
        <v>0</v>
      </c>
      <c r="AF488" s="529"/>
      <c r="AG488" s="395"/>
      <c r="AH488" s="21"/>
      <c r="AI488" s="21"/>
      <c r="AJ488" s="21"/>
      <c r="AK488" s="21"/>
      <c r="AL488" s="21"/>
    </row>
    <row r="489" spans="1:38" ht="12.75" customHeight="1" x14ac:dyDescent="0.2">
      <c r="A489" s="21"/>
      <c r="B489" s="449"/>
      <c r="C489" s="341">
        <v>0</v>
      </c>
      <c r="D489" s="451"/>
      <c r="E489" s="341">
        <v>0</v>
      </c>
      <c r="F489" s="451"/>
      <c r="G489" s="345">
        <v>0</v>
      </c>
      <c r="H489" s="67"/>
      <c r="I489" s="129"/>
      <c r="J489" s="130"/>
      <c r="K489" s="21"/>
      <c r="L489" s="21"/>
      <c r="M489" s="21"/>
      <c r="N489" s="21"/>
      <c r="O489" s="21"/>
      <c r="P489" s="21"/>
      <c r="Q489" s="21"/>
      <c r="R489" s="21"/>
      <c r="S489" s="21"/>
      <c r="T489" s="394" t="str">
        <f>T479</f>
        <v>AS OF 4/30</v>
      </c>
      <c r="U489" s="528">
        <f>U485+U486+U487-U488</f>
        <v>0</v>
      </c>
      <c r="V489" s="528"/>
      <c r="W489" s="395"/>
      <c r="X489" s="392"/>
      <c r="Y489" s="394" t="str">
        <f>Y479</f>
        <v>AS OF 4/30</v>
      </c>
      <c r="Z489" s="528">
        <f>Z485+Z486+Z487-Z488</f>
        <v>0</v>
      </c>
      <c r="AA489" s="528"/>
      <c r="AB489" s="395"/>
      <c r="AC489" s="392"/>
      <c r="AD489" s="394" t="str">
        <f>AD479</f>
        <v>AS OF 4/30</v>
      </c>
      <c r="AE489" s="528">
        <f>AE485+AE486+AE487-AE488</f>
        <v>0</v>
      </c>
      <c r="AF489" s="528"/>
      <c r="AG489" s="395"/>
      <c r="AH489" s="21"/>
      <c r="AI489" s="21"/>
      <c r="AJ489" s="21"/>
      <c r="AK489" s="21"/>
      <c r="AL489" s="21"/>
    </row>
    <row r="490" spans="1:38" ht="12.75" customHeight="1" x14ac:dyDescent="0.2">
      <c r="A490" s="21"/>
      <c r="B490" s="449"/>
      <c r="C490" s="341">
        <v>0</v>
      </c>
      <c r="D490" s="451"/>
      <c r="E490" s="341">
        <v>0</v>
      </c>
      <c r="F490" s="451"/>
      <c r="G490" s="345">
        <v>0</v>
      </c>
      <c r="H490" s="67"/>
      <c r="I490" s="129"/>
      <c r="J490" s="130"/>
      <c r="K490" s="21"/>
      <c r="L490" s="21"/>
      <c r="M490" s="21"/>
      <c r="N490" s="21"/>
      <c r="O490" s="21"/>
      <c r="P490" s="21"/>
      <c r="Q490" s="21"/>
      <c r="R490" s="21"/>
      <c r="S490" s="21"/>
      <c r="T490" s="396"/>
      <c r="U490" s="397"/>
      <c r="V490" s="397"/>
      <c r="W490" s="395"/>
      <c r="X490" s="392"/>
      <c r="Y490" s="396"/>
      <c r="Z490" s="397"/>
      <c r="AA490" s="397"/>
      <c r="AB490" s="395"/>
      <c r="AC490" s="392"/>
      <c r="AD490" s="396"/>
      <c r="AE490" s="397"/>
      <c r="AF490" s="397"/>
      <c r="AG490" s="395"/>
      <c r="AH490" s="21"/>
      <c r="AI490" s="21"/>
      <c r="AJ490" s="21"/>
      <c r="AK490" s="21"/>
      <c r="AL490" s="21"/>
    </row>
    <row r="491" spans="1:38" ht="12.75" customHeight="1" x14ac:dyDescent="0.2">
      <c r="A491" s="21"/>
      <c r="B491" s="449"/>
      <c r="C491" s="341">
        <v>0</v>
      </c>
      <c r="D491" s="451"/>
      <c r="E491" s="341">
        <v>0</v>
      </c>
      <c r="F491" s="451"/>
      <c r="G491" s="345">
        <v>0</v>
      </c>
      <c r="H491" s="67"/>
      <c r="I491" s="129"/>
      <c r="J491" s="130"/>
      <c r="K491" s="21"/>
      <c r="L491" s="21"/>
      <c r="M491" s="21"/>
      <c r="N491" s="21"/>
      <c r="O491" s="21"/>
      <c r="P491" s="21"/>
      <c r="Q491" s="21"/>
      <c r="R491" s="21"/>
      <c r="S491" s="21"/>
      <c r="T491" s="396"/>
      <c r="U491" s="397"/>
      <c r="V491" s="397"/>
      <c r="W491" s="395"/>
      <c r="X491" s="392"/>
      <c r="Y491" s="396"/>
      <c r="Z491" s="397"/>
      <c r="AA491" s="397"/>
      <c r="AB491" s="395"/>
      <c r="AC491" s="392"/>
      <c r="AD491" s="396"/>
      <c r="AE491" s="397"/>
      <c r="AF491" s="397"/>
      <c r="AG491" s="395"/>
      <c r="AH491" s="21"/>
      <c r="AI491" s="21"/>
      <c r="AJ491" s="21"/>
      <c r="AK491" s="21"/>
      <c r="AL491" s="21"/>
    </row>
    <row r="492" spans="1:38" ht="12.75" customHeight="1" x14ac:dyDescent="0.2">
      <c r="A492" s="21"/>
      <c r="B492" s="449"/>
      <c r="C492" s="341">
        <v>0</v>
      </c>
      <c r="D492" s="451"/>
      <c r="E492" s="341">
        <v>0</v>
      </c>
      <c r="F492" s="451"/>
      <c r="G492" s="345">
        <v>0</v>
      </c>
      <c r="H492" s="67"/>
      <c r="I492" s="129"/>
      <c r="J492" s="130"/>
      <c r="K492" s="21"/>
      <c r="L492" s="21"/>
      <c r="M492" s="21"/>
      <c r="N492" s="21"/>
      <c r="O492" s="21"/>
      <c r="P492" s="21"/>
      <c r="Q492" s="21"/>
      <c r="R492" s="21"/>
      <c r="S492" s="21"/>
      <c r="T492" s="394" t="s">
        <v>253</v>
      </c>
      <c r="U492" s="526">
        <f>MARCH!U492</f>
        <v>0</v>
      </c>
      <c r="V492" s="526"/>
      <c r="W492" s="527"/>
      <c r="X492" s="392"/>
      <c r="Y492" s="394" t="s">
        <v>249</v>
      </c>
      <c r="Z492" s="526">
        <f>MARCH!Z492</f>
        <v>0</v>
      </c>
      <c r="AA492" s="526"/>
      <c r="AB492" s="527"/>
      <c r="AC492" s="393"/>
      <c r="AD492" s="394" t="s">
        <v>393</v>
      </c>
      <c r="AE492" s="526">
        <f>MARCH!AE492</f>
        <v>0</v>
      </c>
      <c r="AF492" s="526"/>
      <c r="AG492" s="527"/>
      <c r="AH492" s="21"/>
      <c r="AI492" s="21"/>
      <c r="AJ492" s="21"/>
      <c r="AK492" s="21"/>
      <c r="AL492" s="21"/>
    </row>
    <row r="493" spans="1:38" ht="12.75" customHeight="1" x14ac:dyDescent="0.2">
      <c r="A493" s="21"/>
      <c r="B493" s="449"/>
      <c r="C493" s="341">
        <v>0</v>
      </c>
      <c r="D493" s="451"/>
      <c r="E493" s="341">
        <v>0</v>
      </c>
      <c r="F493" s="451"/>
      <c r="G493" s="345">
        <v>0</v>
      </c>
      <c r="H493" s="67"/>
      <c r="I493" s="129"/>
      <c r="J493" s="130"/>
      <c r="K493" s="21"/>
      <c r="L493" s="21"/>
      <c r="M493" s="21"/>
      <c r="N493" s="21"/>
      <c r="O493" s="21"/>
      <c r="P493" s="21"/>
      <c r="Q493" s="21"/>
      <c r="R493" s="21"/>
      <c r="S493" s="21"/>
      <c r="T493" s="394" t="s">
        <v>212</v>
      </c>
      <c r="U493" s="526">
        <f>MARCH!U493</f>
        <v>0</v>
      </c>
      <c r="V493" s="526"/>
      <c r="W493" s="527"/>
      <c r="X493" s="392"/>
      <c r="Y493" s="394" t="s">
        <v>212</v>
      </c>
      <c r="Z493" s="526">
        <f>MARCH!Z493</f>
        <v>0</v>
      </c>
      <c r="AA493" s="526"/>
      <c r="AB493" s="527"/>
      <c r="AC493" s="398"/>
      <c r="AD493" s="394" t="s">
        <v>212</v>
      </c>
      <c r="AE493" s="526">
        <f>MARCH!AE493</f>
        <v>0</v>
      </c>
      <c r="AF493" s="526"/>
      <c r="AG493" s="527"/>
      <c r="AH493" s="21"/>
      <c r="AI493" s="21"/>
      <c r="AJ493" s="21"/>
      <c r="AK493" s="21"/>
      <c r="AL493" s="21"/>
    </row>
    <row r="494" spans="1:38" ht="12.75" customHeight="1" x14ac:dyDescent="0.2">
      <c r="A494" s="21"/>
      <c r="B494" s="449"/>
      <c r="C494" s="341">
        <v>0</v>
      </c>
      <c r="D494" s="451"/>
      <c r="E494" s="341">
        <v>0</v>
      </c>
      <c r="F494" s="451"/>
      <c r="G494" s="345">
        <v>0</v>
      </c>
      <c r="H494" s="67"/>
      <c r="I494" s="129"/>
      <c r="J494" s="130"/>
      <c r="K494" s="130"/>
      <c r="L494" s="130"/>
      <c r="M494" s="66"/>
      <c r="N494" s="21"/>
      <c r="O494" s="21"/>
      <c r="P494" s="21"/>
      <c r="Q494" s="21"/>
      <c r="R494" s="21"/>
      <c r="S494" s="21"/>
      <c r="T494" s="394" t="s">
        <v>269</v>
      </c>
      <c r="U494" s="526">
        <f>MARCH!U494</f>
        <v>0</v>
      </c>
      <c r="V494" s="526"/>
      <c r="W494" s="527"/>
      <c r="X494" s="392"/>
      <c r="Y494" s="394" t="s">
        <v>269</v>
      </c>
      <c r="Z494" s="526">
        <f>MARCH!Z494</f>
        <v>0</v>
      </c>
      <c r="AA494" s="526"/>
      <c r="AB494" s="527"/>
      <c r="AC494" s="399"/>
      <c r="AD494" s="394" t="s">
        <v>269</v>
      </c>
      <c r="AE494" s="526">
        <f>MARCH!AE494</f>
        <v>0</v>
      </c>
      <c r="AF494" s="526"/>
      <c r="AG494" s="527"/>
      <c r="AH494" s="21"/>
      <c r="AI494" s="21"/>
      <c r="AJ494" s="21"/>
      <c r="AK494" s="21"/>
      <c r="AL494" s="21"/>
    </row>
    <row r="495" spans="1:38" ht="12.75" customHeight="1" x14ac:dyDescent="0.2">
      <c r="A495" s="21"/>
      <c r="B495" s="449"/>
      <c r="C495" s="341">
        <v>0</v>
      </c>
      <c r="D495" s="451"/>
      <c r="E495" s="341">
        <v>0</v>
      </c>
      <c r="F495" s="451"/>
      <c r="G495" s="345">
        <v>0</v>
      </c>
      <c r="H495" s="67"/>
      <c r="I495" s="129"/>
      <c r="J495" s="130"/>
      <c r="K495" s="130"/>
      <c r="L495" s="130"/>
      <c r="M495" s="66"/>
      <c r="N495" s="21"/>
      <c r="O495" s="21"/>
      <c r="P495" s="21"/>
      <c r="Q495" s="21"/>
      <c r="R495" s="21"/>
      <c r="S495" s="21"/>
      <c r="T495" s="394" t="s">
        <v>213</v>
      </c>
      <c r="U495" s="528">
        <f>MARCH!U499</f>
        <v>0</v>
      </c>
      <c r="V495" s="528"/>
      <c r="W495" s="395"/>
      <c r="X495" s="392"/>
      <c r="Y495" s="394" t="s">
        <v>213</v>
      </c>
      <c r="Z495" s="528">
        <f>MARCH!Z499</f>
        <v>0</v>
      </c>
      <c r="AA495" s="528"/>
      <c r="AB495" s="395"/>
      <c r="AC495" s="392"/>
      <c r="AD495" s="394" t="s">
        <v>213</v>
      </c>
      <c r="AE495" s="528">
        <f>MARCH!AE499</f>
        <v>0</v>
      </c>
      <c r="AF495" s="528"/>
      <c r="AG495" s="395"/>
      <c r="AH495" s="21"/>
      <c r="AI495" s="21"/>
      <c r="AJ495" s="21"/>
      <c r="AK495" s="21"/>
      <c r="AL495" s="21"/>
    </row>
    <row r="496" spans="1:38" ht="12.75" customHeight="1" x14ac:dyDescent="0.2">
      <c r="A496" s="21"/>
      <c r="B496" s="449"/>
      <c r="C496" s="341">
        <v>0</v>
      </c>
      <c r="D496" s="451"/>
      <c r="E496" s="341">
        <v>0</v>
      </c>
      <c r="F496" s="451"/>
      <c r="G496" s="345">
        <v>0</v>
      </c>
      <c r="H496" s="67"/>
      <c r="I496" s="129"/>
      <c r="J496" s="130"/>
      <c r="K496" s="130"/>
      <c r="L496" s="130"/>
      <c r="M496" s="66"/>
      <c r="N496" s="21"/>
      <c r="O496" s="21"/>
      <c r="P496" s="21"/>
      <c r="Q496" s="21"/>
      <c r="R496" s="21"/>
      <c r="S496" s="21"/>
      <c r="T496" s="394" t="s">
        <v>214</v>
      </c>
      <c r="U496" s="529">
        <v>0</v>
      </c>
      <c r="V496" s="529"/>
      <c r="W496" s="395"/>
      <c r="X496" s="392"/>
      <c r="Y496" s="394" t="s">
        <v>214</v>
      </c>
      <c r="Z496" s="529">
        <v>0</v>
      </c>
      <c r="AA496" s="529"/>
      <c r="AB496" s="395"/>
      <c r="AC496" s="392"/>
      <c r="AD496" s="394" t="s">
        <v>214</v>
      </c>
      <c r="AE496" s="529">
        <v>0</v>
      </c>
      <c r="AF496" s="529"/>
      <c r="AG496" s="395"/>
      <c r="AH496" s="21"/>
      <c r="AI496" s="21"/>
      <c r="AJ496" s="21"/>
      <c r="AK496" s="21"/>
      <c r="AL496" s="21"/>
    </row>
    <row r="497" spans="1:38" ht="12.75" customHeight="1" x14ac:dyDescent="0.2">
      <c r="A497" s="21"/>
      <c r="B497" s="449"/>
      <c r="C497" s="341">
        <v>0</v>
      </c>
      <c r="D497" s="451"/>
      <c r="E497" s="341">
        <v>0</v>
      </c>
      <c r="F497" s="451"/>
      <c r="G497" s="345">
        <v>0</v>
      </c>
      <c r="H497" s="67"/>
      <c r="I497" s="129"/>
      <c r="J497" s="130"/>
      <c r="K497" s="130"/>
      <c r="L497" s="130"/>
      <c r="M497" s="66"/>
      <c r="N497" s="21"/>
      <c r="O497" s="21"/>
      <c r="P497" s="21"/>
      <c r="Q497" s="21"/>
      <c r="R497" s="21"/>
      <c r="S497" s="21"/>
      <c r="T497" s="394" t="s">
        <v>215</v>
      </c>
      <c r="U497" s="529">
        <v>0</v>
      </c>
      <c r="V497" s="529"/>
      <c r="W497" s="395"/>
      <c r="X497" s="392"/>
      <c r="Y497" s="394" t="s">
        <v>215</v>
      </c>
      <c r="Z497" s="529">
        <v>0</v>
      </c>
      <c r="AA497" s="529"/>
      <c r="AB497" s="395"/>
      <c r="AC497" s="392"/>
      <c r="AD497" s="394" t="s">
        <v>215</v>
      </c>
      <c r="AE497" s="529">
        <v>0</v>
      </c>
      <c r="AF497" s="529"/>
      <c r="AG497" s="395"/>
      <c r="AH497" s="21"/>
      <c r="AI497" s="21"/>
      <c r="AJ497" s="21"/>
      <c r="AK497" s="21"/>
      <c r="AL497" s="21"/>
    </row>
    <row r="498" spans="1:38" ht="12.75" customHeight="1" x14ac:dyDescent="0.2">
      <c r="A498" s="21"/>
      <c r="B498" s="449"/>
      <c r="C498" s="341">
        <v>0</v>
      </c>
      <c r="D498" s="451"/>
      <c r="E498" s="341">
        <v>0</v>
      </c>
      <c r="F498" s="451"/>
      <c r="G498" s="345">
        <v>0</v>
      </c>
      <c r="H498" s="67"/>
      <c r="I498" s="129"/>
      <c r="J498" s="130"/>
      <c r="K498" s="130"/>
      <c r="L498" s="130"/>
      <c r="M498" s="66"/>
      <c r="N498" s="21"/>
      <c r="O498" s="21"/>
      <c r="P498" s="21"/>
      <c r="Q498" s="21"/>
      <c r="R498" s="21"/>
      <c r="S498" s="21"/>
      <c r="T498" s="394" t="s">
        <v>216</v>
      </c>
      <c r="U498" s="529">
        <v>0</v>
      </c>
      <c r="V498" s="529"/>
      <c r="W498" s="395"/>
      <c r="X498" s="392"/>
      <c r="Y498" s="394" t="s">
        <v>216</v>
      </c>
      <c r="Z498" s="529">
        <v>0</v>
      </c>
      <c r="AA498" s="529"/>
      <c r="AB498" s="395"/>
      <c r="AC498" s="392"/>
      <c r="AD498" s="394" t="s">
        <v>216</v>
      </c>
      <c r="AE498" s="529">
        <v>0</v>
      </c>
      <c r="AF498" s="529"/>
      <c r="AG498" s="395"/>
      <c r="AH498" s="21"/>
      <c r="AI498" s="21"/>
      <c r="AJ498" s="21"/>
      <c r="AK498" s="21"/>
      <c r="AL498" s="21"/>
    </row>
    <row r="499" spans="1:38" ht="12.75" customHeight="1" x14ac:dyDescent="0.2">
      <c r="A499" s="21"/>
      <c r="B499" s="449"/>
      <c r="C499" s="341">
        <v>0</v>
      </c>
      <c r="D499" s="451"/>
      <c r="E499" s="341">
        <v>0</v>
      </c>
      <c r="F499" s="451"/>
      <c r="G499" s="345">
        <v>0</v>
      </c>
      <c r="H499" s="67"/>
      <c r="I499" s="129"/>
      <c r="J499" s="130"/>
      <c r="K499" s="130"/>
      <c r="L499" s="130"/>
      <c r="M499" s="66"/>
      <c r="N499" s="21"/>
      <c r="O499" s="21"/>
      <c r="P499" s="21"/>
      <c r="Q499" s="21"/>
      <c r="R499" s="21"/>
      <c r="S499" s="21"/>
      <c r="T499" s="394" t="str">
        <f>T489</f>
        <v>AS OF 4/30</v>
      </c>
      <c r="U499" s="528">
        <f>U495+U496+U497-U498</f>
        <v>0</v>
      </c>
      <c r="V499" s="528"/>
      <c r="W499" s="395"/>
      <c r="X499" s="392"/>
      <c r="Y499" s="394" t="str">
        <f>Y489</f>
        <v>AS OF 4/30</v>
      </c>
      <c r="Z499" s="528">
        <f>Z495+Z496+Z497-Z498</f>
        <v>0</v>
      </c>
      <c r="AA499" s="528"/>
      <c r="AB499" s="395"/>
      <c r="AC499" s="392"/>
      <c r="AD499" s="394" t="str">
        <f>AD489</f>
        <v>AS OF 4/30</v>
      </c>
      <c r="AE499" s="528">
        <f>AE495+AE496+AE497-AE498</f>
        <v>0</v>
      </c>
      <c r="AF499" s="528"/>
      <c r="AG499" s="395"/>
      <c r="AH499" s="21"/>
      <c r="AI499" s="21"/>
      <c r="AJ499" s="21"/>
      <c r="AK499" s="21"/>
      <c r="AL499" s="21"/>
    </row>
    <row r="500" spans="1:38" ht="12.75" customHeight="1" x14ac:dyDescent="0.2">
      <c r="A500" s="21"/>
      <c r="B500" s="449"/>
      <c r="C500" s="341">
        <v>0</v>
      </c>
      <c r="D500" s="451"/>
      <c r="E500" s="341">
        <v>0</v>
      </c>
      <c r="F500" s="451"/>
      <c r="G500" s="345">
        <v>0</v>
      </c>
      <c r="H500" s="67"/>
      <c r="I500" s="129"/>
      <c r="J500" s="130"/>
      <c r="K500" s="130"/>
      <c r="L500" s="130"/>
      <c r="M500" s="66"/>
      <c r="N500" s="21"/>
      <c r="O500" s="21"/>
      <c r="P500" s="21"/>
      <c r="Q500" s="21"/>
      <c r="R500" s="21"/>
      <c r="S500" s="21"/>
      <c r="T500" s="396"/>
      <c r="U500" s="397"/>
      <c r="V500" s="397"/>
      <c r="W500" s="395"/>
      <c r="X500" s="392"/>
      <c r="Y500" s="396"/>
      <c r="Z500" s="397"/>
      <c r="AA500" s="397"/>
      <c r="AB500" s="395"/>
      <c r="AC500" s="392"/>
      <c r="AD500" s="396"/>
      <c r="AE500" s="397"/>
      <c r="AF500" s="397"/>
      <c r="AG500" s="395"/>
      <c r="AH500" s="21"/>
      <c r="AI500" s="21"/>
      <c r="AJ500" s="21"/>
      <c r="AK500" s="21"/>
      <c r="AL500" s="21"/>
    </row>
    <row r="501" spans="1:38" ht="12.75" customHeight="1" x14ac:dyDescent="0.2">
      <c r="A501" s="21"/>
      <c r="B501" s="449"/>
      <c r="C501" s="341">
        <v>0</v>
      </c>
      <c r="D501" s="451"/>
      <c r="E501" s="341">
        <v>0</v>
      </c>
      <c r="F501" s="451"/>
      <c r="G501" s="345">
        <v>0</v>
      </c>
      <c r="H501" s="67"/>
      <c r="I501" s="129"/>
      <c r="J501" s="130"/>
      <c r="K501" s="130"/>
      <c r="L501" s="130"/>
      <c r="M501" s="66"/>
      <c r="N501" s="21"/>
      <c r="O501" s="21"/>
      <c r="P501" s="21"/>
      <c r="Q501" s="21"/>
      <c r="R501" s="21"/>
      <c r="S501" s="21"/>
      <c r="T501" s="396"/>
      <c r="U501" s="397"/>
      <c r="V501" s="397"/>
      <c r="W501" s="395"/>
      <c r="X501" s="392"/>
      <c r="Y501" s="396"/>
      <c r="Z501" s="397"/>
      <c r="AA501" s="397"/>
      <c r="AB501" s="395"/>
      <c r="AC501" s="392"/>
      <c r="AD501" s="396"/>
      <c r="AE501" s="397"/>
      <c r="AF501" s="397"/>
      <c r="AG501" s="395"/>
      <c r="AH501" s="21"/>
      <c r="AI501" s="21"/>
      <c r="AJ501" s="21"/>
      <c r="AK501" s="21"/>
      <c r="AL501" s="21"/>
    </row>
    <row r="502" spans="1:38" ht="12.75" customHeight="1" x14ac:dyDescent="0.2">
      <c r="A502" s="21"/>
      <c r="B502" s="449"/>
      <c r="C502" s="341">
        <v>0</v>
      </c>
      <c r="D502" s="451"/>
      <c r="E502" s="341">
        <v>0</v>
      </c>
      <c r="F502" s="451"/>
      <c r="G502" s="345">
        <v>0</v>
      </c>
      <c r="H502" s="67"/>
      <c r="I502" s="129"/>
      <c r="J502" s="130"/>
      <c r="K502" s="130"/>
      <c r="L502" s="130"/>
      <c r="M502" s="66"/>
      <c r="N502" s="21"/>
      <c r="O502" s="21"/>
      <c r="P502" s="21"/>
      <c r="Q502" s="21"/>
      <c r="R502" s="21"/>
      <c r="S502" s="21"/>
      <c r="T502" s="394" t="s">
        <v>254</v>
      </c>
      <c r="U502" s="526">
        <f>MARCH!U502</f>
        <v>0</v>
      </c>
      <c r="V502" s="526"/>
      <c r="W502" s="527"/>
      <c r="X502" s="392"/>
      <c r="Y502" s="394" t="s">
        <v>250</v>
      </c>
      <c r="Z502" s="526">
        <f>MARCH!Z502</f>
        <v>0</v>
      </c>
      <c r="AA502" s="526"/>
      <c r="AB502" s="527"/>
      <c r="AC502" s="393"/>
      <c r="AD502" s="394" t="s">
        <v>442</v>
      </c>
      <c r="AE502" s="526">
        <f>MARCH!AE502</f>
        <v>0</v>
      </c>
      <c r="AF502" s="526"/>
      <c r="AG502" s="527"/>
      <c r="AH502" s="21"/>
      <c r="AI502" s="21"/>
      <c r="AJ502" s="21"/>
      <c r="AK502" s="21"/>
      <c r="AL502" s="21"/>
    </row>
    <row r="503" spans="1:38" ht="12.75" customHeight="1" x14ac:dyDescent="0.2">
      <c r="A503" s="21"/>
      <c r="B503" s="449"/>
      <c r="C503" s="341">
        <v>0</v>
      </c>
      <c r="D503" s="451"/>
      <c r="E503" s="341">
        <v>0</v>
      </c>
      <c r="F503" s="451"/>
      <c r="G503" s="345">
        <v>0</v>
      </c>
      <c r="H503" s="67"/>
      <c r="I503" s="129"/>
      <c r="J503" s="130"/>
      <c r="K503" s="130"/>
      <c r="L503" s="130"/>
      <c r="M503" s="66"/>
      <c r="N503" s="21"/>
      <c r="O503" s="21"/>
      <c r="P503" s="21"/>
      <c r="Q503" s="21"/>
      <c r="R503" s="21"/>
      <c r="S503" s="21"/>
      <c r="T503" s="394" t="s">
        <v>212</v>
      </c>
      <c r="U503" s="526">
        <f>MARCH!U503</f>
        <v>0</v>
      </c>
      <c r="V503" s="526"/>
      <c r="W503" s="527"/>
      <c r="X503" s="392"/>
      <c r="Y503" s="394" t="s">
        <v>212</v>
      </c>
      <c r="Z503" s="526">
        <f>MARCH!Z503</f>
        <v>0</v>
      </c>
      <c r="AA503" s="526"/>
      <c r="AB503" s="527"/>
      <c r="AC503" s="398"/>
      <c r="AD503" s="394" t="s">
        <v>212</v>
      </c>
      <c r="AE503" s="526">
        <f>MARCH!AE503</f>
        <v>0</v>
      </c>
      <c r="AF503" s="526"/>
      <c r="AG503" s="527"/>
      <c r="AH503" s="21"/>
      <c r="AI503" s="21"/>
      <c r="AJ503" s="21"/>
      <c r="AK503" s="21"/>
      <c r="AL503" s="21"/>
    </row>
    <row r="504" spans="1:38" ht="12.75" customHeight="1" x14ac:dyDescent="0.2">
      <c r="A504" s="21"/>
      <c r="B504" s="449"/>
      <c r="C504" s="341">
        <v>0</v>
      </c>
      <c r="D504" s="451"/>
      <c r="E504" s="341">
        <v>0</v>
      </c>
      <c r="F504" s="451"/>
      <c r="G504" s="345">
        <v>0</v>
      </c>
      <c r="H504" s="67"/>
      <c r="I504" s="129"/>
      <c r="J504" s="130"/>
      <c r="K504" s="130"/>
      <c r="L504" s="130"/>
      <c r="M504" s="66"/>
      <c r="N504" s="21"/>
      <c r="O504" s="21"/>
      <c r="P504" s="21"/>
      <c r="Q504" s="21"/>
      <c r="R504" s="21"/>
      <c r="S504" s="21"/>
      <c r="T504" s="394" t="s">
        <v>269</v>
      </c>
      <c r="U504" s="526">
        <f>MARCH!U504</f>
        <v>0</v>
      </c>
      <c r="V504" s="526"/>
      <c r="W504" s="527"/>
      <c r="X504" s="392"/>
      <c r="Y504" s="394" t="s">
        <v>269</v>
      </c>
      <c r="Z504" s="526">
        <f>MARCH!Z504</f>
        <v>0</v>
      </c>
      <c r="AA504" s="526"/>
      <c r="AB504" s="527"/>
      <c r="AC504" s="399"/>
      <c r="AD504" s="394" t="s">
        <v>269</v>
      </c>
      <c r="AE504" s="526">
        <f>MARCH!AE504</f>
        <v>0</v>
      </c>
      <c r="AF504" s="526"/>
      <c r="AG504" s="527"/>
      <c r="AH504" s="21"/>
      <c r="AI504" s="21"/>
      <c r="AJ504" s="21"/>
      <c r="AK504" s="21"/>
      <c r="AL504" s="21"/>
    </row>
    <row r="505" spans="1:38" ht="12.75" customHeight="1" x14ac:dyDescent="0.2">
      <c r="A505" s="21"/>
      <c r="B505" s="449"/>
      <c r="C505" s="341">
        <v>0</v>
      </c>
      <c r="D505" s="451"/>
      <c r="E505" s="341">
        <v>0</v>
      </c>
      <c r="F505" s="451"/>
      <c r="G505" s="345">
        <v>0</v>
      </c>
      <c r="H505" s="67"/>
      <c r="I505" s="129"/>
      <c r="J505" s="130"/>
      <c r="K505" s="130"/>
      <c r="L505" s="130"/>
      <c r="M505" s="66"/>
      <c r="N505" s="21"/>
      <c r="O505" s="21"/>
      <c r="P505" s="21"/>
      <c r="Q505" s="21"/>
      <c r="R505" s="21"/>
      <c r="S505" s="21"/>
      <c r="T505" s="394" t="s">
        <v>213</v>
      </c>
      <c r="U505" s="528">
        <f>MARCH!U509</f>
        <v>0</v>
      </c>
      <c r="V505" s="528"/>
      <c r="W505" s="395"/>
      <c r="X505" s="392"/>
      <c r="Y505" s="394" t="s">
        <v>213</v>
      </c>
      <c r="Z505" s="528">
        <f>MARCH!Z509</f>
        <v>0</v>
      </c>
      <c r="AA505" s="528"/>
      <c r="AB505" s="395"/>
      <c r="AC505" s="392"/>
      <c r="AD505" s="394" t="s">
        <v>213</v>
      </c>
      <c r="AE505" s="528">
        <f>MARCH!AE509</f>
        <v>0</v>
      </c>
      <c r="AF505" s="528"/>
      <c r="AG505" s="395"/>
      <c r="AH505" s="21"/>
      <c r="AI505" s="21"/>
      <c r="AJ505" s="21"/>
      <c r="AK505" s="21"/>
      <c r="AL505" s="21"/>
    </row>
    <row r="506" spans="1:38" ht="12.75" customHeight="1" x14ac:dyDescent="0.2">
      <c r="A506" s="21"/>
      <c r="B506" s="449"/>
      <c r="C506" s="341">
        <v>0</v>
      </c>
      <c r="D506" s="451"/>
      <c r="E506" s="341">
        <v>0</v>
      </c>
      <c r="F506" s="451"/>
      <c r="G506" s="345">
        <v>0</v>
      </c>
      <c r="H506" s="67"/>
      <c r="I506" s="129"/>
      <c r="J506" s="130"/>
      <c r="K506" s="130"/>
      <c r="L506" s="130"/>
      <c r="M506" s="66"/>
      <c r="N506" s="21"/>
      <c r="O506" s="21"/>
      <c r="P506" s="21"/>
      <c r="Q506" s="21"/>
      <c r="R506" s="21"/>
      <c r="S506" s="21"/>
      <c r="T506" s="394" t="s">
        <v>214</v>
      </c>
      <c r="U506" s="529">
        <v>0</v>
      </c>
      <c r="V506" s="529"/>
      <c r="W506" s="395"/>
      <c r="X506" s="392"/>
      <c r="Y506" s="394" t="s">
        <v>214</v>
      </c>
      <c r="Z506" s="529">
        <v>0</v>
      </c>
      <c r="AA506" s="529"/>
      <c r="AB506" s="395"/>
      <c r="AC506" s="392"/>
      <c r="AD506" s="394" t="s">
        <v>214</v>
      </c>
      <c r="AE506" s="529">
        <v>0</v>
      </c>
      <c r="AF506" s="529"/>
      <c r="AG506" s="395"/>
      <c r="AH506" s="21"/>
      <c r="AI506" s="21"/>
      <c r="AJ506" s="21"/>
      <c r="AK506" s="21"/>
      <c r="AL506" s="21"/>
    </row>
    <row r="507" spans="1:38" ht="12.75" customHeight="1" x14ac:dyDescent="0.2">
      <c r="A507" s="21"/>
      <c r="B507" s="449"/>
      <c r="C507" s="341">
        <v>0</v>
      </c>
      <c r="D507" s="451"/>
      <c r="E507" s="341">
        <v>0</v>
      </c>
      <c r="F507" s="451"/>
      <c r="G507" s="345">
        <v>0</v>
      </c>
      <c r="H507" s="67"/>
      <c r="I507" s="129"/>
      <c r="J507" s="130"/>
      <c r="K507" s="130"/>
      <c r="L507" s="130"/>
      <c r="M507" s="66"/>
      <c r="N507" s="21"/>
      <c r="O507" s="21"/>
      <c r="P507" s="21"/>
      <c r="Q507" s="21"/>
      <c r="R507" s="21"/>
      <c r="S507" s="21"/>
      <c r="T507" s="394" t="s">
        <v>215</v>
      </c>
      <c r="U507" s="529">
        <v>0</v>
      </c>
      <c r="V507" s="529"/>
      <c r="W507" s="395"/>
      <c r="X507" s="392"/>
      <c r="Y507" s="394" t="s">
        <v>215</v>
      </c>
      <c r="Z507" s="529">
        <v>0</v>
      </c>
      <c r="AA507" s="529"/>
      <c r="AB507" s="395"/>
      <c r="AC507" s="392"/>
      <c r="AD507" s="394" t="s">
        <v>215</v>
      </c>
      <c r="AE507" s="529">
        <v>0</v>
      </c>
      <c r="AF507" s="529"/>
      <c r="AG507" s="395"/>
      <c r="AH507" s="21"/>
      <c r="AI507" s="21"/>
      <c r="AJ507" s="21"/>
      <c r="AK507" s="21"/>
      <c r="AL507" s="21"/>
    </row>
    <row r="508" spans="1:38" ht="12.75" customHeight="1" x14ac:dyDescent="0.2">
      <c r="A508" s="21"/>
      <c r="B508" s="449"/>
      <c r="C508" s="341">
        <v>0</v>
      </c>
      <c r="D508" s="451"/>
      <c r="E508" s="341">
        <v>0</v>
      </c>
      <c r="F508" s="451"/>
      <c r="G508" s="345">
        <v>0</v>
      </c>
      <c r="H508" s="67"/>
      <c r="I508" s="129"/>
      <c r="J508" s="130"/>
      <c r="K508" s="130"/>
      <c r="L508" s="130"/>
      <c r="M508" s="66"/>
      <c r="N508" s="21"/>
      <c r="O508" s="21"/>
      <c r="P508" s="21"/>
      <c r="Q508" s="21"/>
      <c r="R508" s="21"/>
      <c r="S508" s="21"/>
      <c r="T508" s="394" t="s">
        <v>216</v>
      </c>
      <c r="U508" s="529">
        <v>0</v>
      </c>
      <c r="V508" s="529"/>
      <c r="W508" s="395"/>
      <c r="X508" s="392"/>
      <c r="Y508" s="394" t="s">
        <v>216</v>
      </c>
      <c r="Z508" s="529">
        <v>0</v>
      </c>
      <c r="AA508" s="529"/>
      <c r="AB508" s="395"/>
      <c r="AC508" s="392"/>
      <c r="AD508" s="394" t="s">
        <v>216</v>
      </c>
      <c r="AE508" s="529">
        <v>0</v>
      </c>
      <c r="AF508" s="529"/>
      <c r="AG508" s="395"/>
      <c r="AH508" s="21"/>
      <c r="AI508" s="21"/>
      <c r="AJ508" s="21"/>
      <c r="AK508" s="21"/>
      <c r="AL508" s="21"/>
    </row>
    <row r="509" spans="1:38" ht="12.75" customHeight="1" x14ac:dyDescent="0.2">
      <c r="A509" s="21"/>
      <c r="B509" s="449"/>
      <c r="C509" s="341">
        <v>0</v>
      </c>
      <c r="D509" s="451"/>
      <c r="E509" s="341">
        <v>0</v>
      </c>
      <c r="F509" s="451"/>
      <c r="G509" s="345">
        <v>0</v>
      </c>
      <c r="H509" s="67"/>
      <c r="I509" s="129"/>
      <c r="J509" s="130"/>
      <c r="K509" s="130"/>
      <c r="L509" s="130"/>
      <c r="M509" s="66"/>
      <c r="N509" s="21"/>
      <c r="O509" s="21"/>
      <c r="P509" s="21"/>
      <c r="Q509" s="21"/>
      <c r="R509" s="21"/>
      <c r="S509" s="21"/>
      <c r="T509" s="394" t="str">
        <f>T499</f>
        <v>AS OF 4/30</v>
      </c>
      <c r="U509" s="528">
        <f>U505+U506+U507-U508</f>
        <v>0</v>
      </c>
      <c r="V509" s="528"/>
      <c r="W509" s="395"/>
      <c r="X509" s="392"/>
      <c r="Y509" s="394" t="str">
        <f>Y499</f>
        <v>AS OF 4/30</v>
      </c>
      <c r="Z509" s="528">
        <f>Z505+Z506+Z507-Z508</f>
        <v>0</v>
      </c>
      <c r="AA509" s="528"/>
      <c r="AB509" s="395"/>
      <c r="AC509" s="392"/>
      <c r="AD509" s="394" t="str">
        <f>AD499</f>
        <v>AS OF 4/30</v>
      </c>
      <c r="AE509" s="528">
        <f>AE505+AE506+AE507-AE508</f>
        <v>0</v>
      </c>
      <c r="AF509" s="528"/>
      <c r="AG509" s="395"/>
      <c r="AH509" s="21"/>
      <c r="AI509" s="21"/>
      <c r="AJ509" s="21"/>
      <c r="AK509" s="21"/>
      <c r="AL509" s="21"/>
    </row>
    <row r="510" spans="1:38" ht="12.75" customHeight="1" thickBot="1" x14ac:dyDescent="0.25">
      <c r="A510" s="21"/>
      <c r="B510" s="449"/>
      <c r="C510" s="341">
        <v>0</v>
      </c>
      <c r="D510" s="451"/>
      <c r="E510" s="341">
        <v>0</v>
      </c>
      <c r="F510" s="451"/>
      <c r="G510" s="345">
        <v>0</v>
      </c>
      <c r="I510" s="129"/>
      <c r="J510" s="130"/>
      <c r="K510" s="130"/>
      <c r="L510" s="130"/>
      <c r="M510" s="66"/>
      <c r="N510" s="21"/>
      <c r="O510" s="21"/>
      <c r="P510" s="21"/>
      <c r="Q510" s="21"/>
      <c r="R510" s="21"/>
      <c r="S510" s="21"/>
      <c r="T510" s="400"/>
      <c r="U510" s="401"/>
      <c r="V510" s="401"/>
      <c r="W510" s="402"/>
      <c r="X510" s="392"/>
      <c r="Y510" s="403"/>
      <c r="Z510" s="401"/>
      <c r="AA510" s="401"/>
      <c r="AB510" s="402"/>
      <c r="AC510" s="392"/>
      <c r="AD510" s="403"/>
      <c r="AE510" s="401"/>
      <c r="AF510" s="401"/>
      <c r="AG510" s="402"/>
      <c r="AH510" s="21"/>
      <c r="AI510" s="21"/>
      <c r="AJ510" s="21"/>
      <c r="AK510" s="21"/>
      <c r="AL510" s="21"/>
    </row>
    <row r="511" spans="1:38" ht="12.75" customHeight="1" x14ac:dyDescent="0.2">
      <c r="A511" s="21"/>
      <c r="B511" s="449"/>
      <c r="C511" s="341">
        <v>0</v>
      </c>
      <c r="D511" s="451"/>
      <c r="E511" s="341">
        <v>0</v>
      </c>
      <c r="F511" s="451"/>
      <c r="G511" s="345">
        <v>0</v>
      </c>
      <c r="I511" s="129"/>
      <c r="J511" s="130"/>
      <c r="K511" s="130"/>
      <c r="L511" s="130"/>
      <c r="M511" s="66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2.75" customHeight="1" x14ac:dyDescent="0.2">
      <c r="A512" s="21"/>
      <c r="B512" s="449"/>
      <c r="C512" s="341">
        <v>0</v>
      </c>
      <c r="D512" s="451"/>
      <c r="E512" s="341">
        <v>0</v>
      </c>
      <c r="F512" s="451"/>
      <c r="G512" s="345">
        <v>0</v>
      </c>
      <c r="I512" s="129"/>
      <c r="J512" s="130"/>
      <c r="K512" s="130"/>
      <c r="L512" s="130"/>
      <c r="M512" s="66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2:8" ht="12.75" customHeight="1" x14ac:dyDescent="0.2">
      <c r="B513" s="449"/>
      <c r="C513" s="341">
        <v>0</v>
      </c>
      <c r="D513" s="451"/>
      <c r="E513" s="341">
        <v>0</v>
      </c>
      <c r="F513" s="451"/>
      <c r="G513" s="345">
        <v>0</v>
      </c>
      <c r="H513" s="68" t="s">
        <v>276</v>
      </c>
    </row>
    <row r="514" spans="2:8" ht="12.75" customHeight="1" x14ac:dyDescent="0.2">
      <c r="B514" s="449"/>
      <c r="C514" s="341">
        <v>0</v>
      </c>
      <c r="D514" s="451"/>
      <c r="E514" s="341">
        <v>0</v>
      </c>
      <c r="F514" s="451"/>
      <c r="G514" s="345">
        <v>0</v>
      </c>
      <c r="H514" s="347">
        <f>SUM(G516,E516,C516)</f>
        <v>0</v>
      </c>
    </row>
    <row r="515" spans="2:8" ht="12.75" customHeight="1" x14ac:dyDescent="0.2">
      <c r="B515" s="450"/>
      <c r="C515" s="342">
        <v>0</v>
      </c>
      <c r="D515" s="452"/>
      <c r="E515" s="342">
        <v>0</v>
      </c>
      <c r="F515" s="452"/>
      <c r="G515" s="346">
        <v>0</v>
      </c>
    </row>
    <row r="516" spans="2:8" ht="12.75" customHeight="1" x14ac:dyDescent="0.2">
      <c r="B516" s="32" t="s">
        <v>135</v>
      </c>
      <c r="C516" s="343">
        <f>SUM(C473:C515)</f>
        <v>0</v>
      </c>
      <c r="D516" s="65" t="s">
        <v>135</v>
      </c>
      <c r="E516" s="343">
        <f>SUM(E473:E515)</f>
        <v>0</v>
      </c>
      <c r="F516" s="65" t="s">
        <v>135</v>
      </c>
      <c r="G516" s="343">
        <f>SUM(G473:G515)</f>
        <v>0</v>
      </c>
    </row>
    <row r="517" spans="2:8" ht="12.75" customHeight="1" x14ac:dyDescent="0.2">
      <c r="G517" s="49"/>
    </row>
    <row r="518" spans="2:8" ht="12.75" customHeight="1" x14ac:dyDescent="0.2">
      <c r="G518" s="49"/>
    </row>
    <row r="519" spans="2:8" ht="12.75" customHeight="1" x14ac:dyDescent="0.2">
      <c r="G519" s="49"/>
    </row>
    <row r="520" spans="2:8" ht="12.75" customHeight="1" x14ac:dyDescent="0.2">
      <c r="G520" s="49"/>
    </row>
    <row r="521" spans="2:8" ht="12.75" customHeight="1" x14ac:dyDescent="0.2">
      <c r="G521" s="49"/>
    </row>
    <row r="522" spans="2:8" ht="12.75" customHeight="1" x14ac:dyDescent="0.2">
      <c r="G522" s="49"/>
    </row>
    <row r="523" spans="2:8" ht="12.75" customHeight="1" x14ac:dyDescent="0.2">
      <c r="G523" s="49"/>
    </row>
    <row r="524" spans="2:8" ht="12.75" customHeight="1" x14ac:dyDescent="0.2">
      <c r="G524" s="49"/>
    </row>
    <row r="525" spans="2:8" ht="12.75" customHeight="1" x14ac:dyDescent="0.2">
      <c r="G525" s="49"/>
    </row>
    <row r="526" spans="2:8" ht="12.75" customHeight="1" x14ac:dyDescent="0.2">
      <c r="G526" s="49"/>
    </row>
    <row r="527" spans="2:8" ht="12.75" customHeight="1" x14ac:dyDescent="0.2">
      <c r="G527" s="49"/>
    </row>
    <row r="528" spans="2:8" ht="12.75" customHeight="1" x14ac:dyDescent="0.2">
      <c r="G528" s="49"/>
    </row>
    <row r="529" spans="7:7" ht="12.75" customHeight="1" x14ac:dyDescent="0.2">
      <c r="G529" s="49"/>
    </row>
    <row r="530" spans="7:7" ht="12.75" customHeight="1" x14ac:dyDescent="0.2">
      <c r="G530" s="49"/>
    </row>
    <row r="531" spans="7:7" ht="12.75" customHeight="1" x14ac:dyDescent="0.2">
      <c r="G531" s="49"/>
    </row>
    <row r="532" spans="7:7" ht="12.75" customHeight="1" x14ac:dyDescent="0.2">
      <c r="G532" s="49"/>
    </row>
    <row r="533" spans="7:7" ht="12.75" customHeight="1" x14ac:dyDescent="0.2">
      <c r="G533" s="49"/>
    </row>
    <row r="534" spans="7:7" ht="12.75" customHeight="1" x14ac:dyDescent="0.2">
      <c r="G534" s="49"/>
    </row>
    <row r="535" spans="7:7" ht="12.75" customHeight="1" x14ac:dyDescent="0.2">
      <c r="G535" s="49"/>
    </row>
    <row r="536" spans="7:7" ht="12.75" customHeight="1" x14ac:dyDescent="0.2">
      <c r="G536" s="49"/>
    </row>
    <row r="537" spans="7:7" ht="12.75" customHeight="1" x14ac:dyDescent="0.2">
      <c r="G537" s="49"/>
    </row>
    <row r="538" spans="7:7" ht="12.75" customHeight="1" x14ac:dyDescent="0.2">
      <c r="G538" s="49"/>
    </row>
    <row r="539" spans="7:7" ht="12.75" customHeight="1" x14ac:dyDescent="0.2">
      <c r="G539" s="49"/>
    </row>
    <row r="540" spans="7:7" ht="12.75" customHeight="1" x14ac:dyDescent="0.2">
      <c r="G540" s="49"/>
    </row>
    <row r="541" spans="7:7" ht="12.75" customHeight="1" x14ac:dyDescent="0.2">
      <c r="G541" s="49"/>
    </row>
    <row r="542" spans="7:7" ht="12.75" customHeight="1" x14ac:dyDescent="0.2">
      <c r="G542" s="49"/>
    </row>
    <row r="543" spans="7:7" ht="12.75" customHeight="1" x14ac:dyDescent="0.2">
      <c r="G543" s="49"/>
    </row>
    <row r="544" spans="7:7" ht="12.75" customHeight="1" x14ac:dyDescent="0.2">
      <c r="G544" s="49"/>
    </row>
    <row r="545" spans="7:7" ht="12.75" customHeight="1" x14ac:dyDescent="0.2">
      <c r="G545" s="49"/>
    </row>
    <row r="546" spans="7:7" ht="12.75" customHeight="1" x14ac:dyDescent="0.2">
      <c r="G546" s="49"/>
    </row>
    <row r="547" spans="7:7" ht="12.75" customHeight="1" x14ac:dyDescent="0.2">
      <c r="G547" s="49"/>
    </row>
    <row r="548" spans="7:7" ht="12.75" customHeight="1" x14ac:dyDescent="0.2">
      <c r="G548" s="49"/>
    </row>
    <row r="549" spans="7:7" ht="12.75" customHeight="1" x14ac:dyDescent="0.2">
      <c r="G549" s="49"/>
    </row>
    <row r="550" spans="7:7" ht="12.75" customHeight="1" x14ac:dyDescent="0.2">
      <c r="G550" s="49"/>
    </row>
    <row r="551" spans="7:7" ht="12.75" customHeight="1" x14ac:dyDescent="0.2">
      <c r="G551" s="49"/>
    </row>
    <row r="552" spans="7:7" ht="12.75" customHeight="1" x14ac:dyDescent="0.2">
      <c r="G552" s="49"/>
    </row>
    <row r="553" spans="7:7" ht="12.75" customHeight="1" x14ac:dyDescent="0.2">
      <c r="G553" s="49"/>
    </row>
    <row r="554" spans="7:7" ht="12.75" customHeight="1" x14ac:dyDescent="0.2">
      <c r="G554" s="49"/>
    </row>
    <row r="555" spans="7:7" ht="12.75" customHeight="1" x14ac:dyDescent="0.2">
      <c r="G555" s="49"/>
    </row>
    <row r="556" spans="7:7" ht="12.75" customHeight="1" x14ac:dyDescent="0.2">
      <c r="G556" s="49"/>
    </row>
    <row r="557" spans="7:7" ht="12.75" customHeight="1" x14ac:dyDescent="0.2">
      <c r="G557" s="49"/>
    </row>
    <row r="558" spans="7:7" ht="12.75" customHeight="1" x14ac:dyDescent="0.2">
      <c r="G558" s="49"/>
    </row>
    <row r="559" spans="7:7" ht="12.75" customHeight="1" x14ac:dyDescent="0.2">
      <c r="G559" s="49"/>
    </row>
    <row r="560" spans="7:7" ht="12.75" customHeight="1" x14ac:dyDescent="0.2">
      <c r="G560" s="49"/>
    </row>
    <row r="561" spans="7:7" ht="12.75" customHeight="1" x14ac:dyDescent="0.2">
      <c r="G561" s="49"/>
    </row>
    <row r="562" spans="7:7" ht="12.75" customHeight="1" x14ac:dyDescent="0.2">
      <c r="G562" s="49"/>
    </row>
    <row r="563" spans="7:7" ht="12.75" customHeight="1" x14ac:dyDescent="0.2">
      <c r="G563" s="49"/>
    </row>
    <row r="564" spans="7:7" ht="12.75" customHeight="1" x14ac:dyDescent="0.2">
      <c r="G564" s="49"/>
    </row>
    <row r="565" spans="7:7" ht="12.75" customHeight="1" x14ac:dyDescent="0.2">
      <c r="G565" s="49"/>
    </row>
    <row r="566" spans="7:7" ht="12.75" customHeight="1" x14ac:dyDescent="0.2">
      <c r="G566" s="49"/>
    </row>
    <row r="567" spans="7:7" ht="12.75" customHeight="1" x14ac:dyDescent="0.2">
      <c r="G567" s="49"/>
    </row>
    <row r="568" spans="7:7" ht="12.75" customHeight="1" x14ac:dyDescent="0.2">
      <c r="G568" s="49"/>
    </row>
    <row r="569" spans="7:7" ht="12.75" customHeight="1" x14ac:dyDescent="0.2">
      <c r="G569" s="49"/>
    </row>
    <row r="570" spans="7:7" ht="12.75" customHeight="1" x14ac:dyDescent="0.2">
      <c r="G570" s="49"/>
    </row>
    <row r="571" spans="7:7" ht="12.75" customHeight="1" x14ac:dyDescent="0.2">
      <c r="G571" s="49"/>
    </row>
    <row r="572" spans="7:7" ht="12.75" customHeight="1" x14ac:dyDescent="0.2">
      <c r="G572" s="49"/>
    </row>
    <row r="573" spans="7:7" ht="12.75" customHeight="1" x14ac:dyDescent="0.2">
      <c r="G573" s="49"/>
    </row>
    <row r="574" spans="7:7" ht="12.75" customHeight="1" x14ac:dyDescent="0.2">
      <c r="G574" s="49"/>
    </row>
    <row r="575" spans="7:7" ht="12.75" customHeight="1" x14ac:dyDescent="0.2">
      <c r="G575" s="49"/>
    </row>
    <row r="576" spans="7:7" ht="12.75" customHeight="1" x14ac:dyDescent="0.2">
      <c r="G576" s="49"/>
    </row>
    <row r="577" spans="7:7" ht="12.75" customHeight="1" x14ac:dyDescent="0.2">
      <c r="G577" s="49"/>
    </row>
    <row r="578" spans="7:7" ht="12.75" customHeight="1" x14ac:dyDescent="0.2">
      <c r="G578" s="49"/>
    </row>
    <row r="579" spans="7:7" ht="12.75" customHeight="1" x14ac:dyDescent="0.2">
      <c r="G579" s="49"/>
    </row>
    <row r="580" spans="7:7" ht="12.75" customHeight="1" x14ac:dyDescent="0.2">
      <c r="G580" s="49"/>
    </row>
    <row r="581" spans="7:7" ht="12.75" customHeight="1" x14ac:dyDescent="0.2">
      <c r="G581" s="49"/>
    </row>
    <row r="582" spans="7:7" ht="12.75" customHeight="1" x14ac:dyDescent="0.2">
      <c r="G582" s="49"/>
    </row>
    <row r="583" spans="7:7" ht="12.75" customHeight="1" x14ac:dyDescent="0.2">
      <c r="G583" s="49"/>
    </row>
    <row r="584" spans="7:7" ht="12.75" customHeight="1" x14ac:dyDescent="0.2">
      <c r="G584" s="49"/>
    </row>
    <row r="585" spans="7:7" ht="12.75" customHeight="1" x14ac:dyDescent="0.2">
      <c r="G585" s="49"/>
    </row>
    <row r="586" spans="7:7" ht="12.75" customHeight="1" x14ac:dyDescent="0.2">
      <c r="G586" s="49"/>
    </row>
    <row r="587" spans="7:7" ht="12.75" customHeight="1" x14ac:dyDescent="0.2">
      <c r="G587" s="49"/>
    </row>
    <row r="588" spans="7:7" ht="12.75" customHeight="1" x14ac:dyDescent="0.2">
      <c r="G588" s="49"/>
    </row>
    <row r="589" spans="7:7" ht="12.75" customHeight="1" x14ac:dyDescent="0.2">
      <c r="G589" s="49"/>
    </row>
    <row r="590" spans="7:7" ht="12.75" customHeight="1" x14ac:dyDescent="0.2">
      <c r="G590" s="49"/>
    </row>
    <row r="591" spans="7:7" ht="12.75" customHeight="1" x14ac:dyDescent="0.2">
      <c r="G591" s="49"/>
    </row>
    <row r="592" spans="7:7" ht="12.75" customHeight="1" x14ac:dyDescent="0.2">
      <c r="G592" s="49"/>
    </row>
    <row r="593" spans="7:7" ht="12.75" customHeight="1" x14ac:dyDescent="0.2">
      <c r="G593" s="49"/>
    </row>
    <row r="594" spans="7:7" ht="12.75" customHeight="1" x14ac:dyDescent="0.2">
      <c r="G594" s="49"/>
    </row>
    <row r="595" spans="7:7" ht="12.75" customHeight="1" x14ac:dyDescent="0.2">
      <c r="G595" s="49"/>
    </row>
    <row r="596" spans="7:7" ht="12.75" customHeight="1" x14ac:dyDescent="0.2">
      <c r="G596" s="49"/>
    </row>
    <row r="597" spans="7:7" ht="12.75" customHeight="1" x14ac:dyDescent="0.2">
      <c r="G597" s="49"/>
    </row>
    <row r="598" spans="7:7" ht="12.75" customHeight="1" x14ac:dyDescent="0.2">
      <c r="G598" s="49"/>
    </row>
    <row r="599" spans="7:7" ht="12.75" customHeight="1" x14ac:dyDescent="0.2">
      <c r="G599" s="49"/>
    </row>
    <row r="600" spans="7:7" ht="12.75" customHeight="1" x14ac:dyDescent="0.2">
      <c r="G600" s="49"/>
    </row>
    <row r="601" spans="7:7" ht="12.75" customHeight="1" x14ac:dyDescent="0.2">
      <c r="G601" s="49"/>
    </row>
    <row r="602" spans="7:7" ht="12.75" customHeight="1" x14ac:dyDescent="0.2">
      <c r="G602" s="49"/>
    </row>
    <row r="603" spans="7:7" ht="12.75" customHeight="1" x14ac:dyDescent="0.2">
      <c r="G603" s="49"/>
    </row>
    <row r="604" spans="7:7" ht="12.75" customHeight="1" x14ac:dyDescent="0.2">
      <c r="G604" s="49"/>
    </row>
    <row r="605" spans="7:7" ht="12.75" customHeight="1" x14ac:dyDescent="0.2">
      <c r="G605" s="49"/>
    </row>
    <row r="606" spans="7:7" ht="12.75" customHeight="1" x14ac:dyDescent="0.2">
      <c r="G606" s="49"/>
    </row>
    <row r="607" spans="7:7" ht="12.75" customHeight="1" x14ac:dyDescent="0.2">
      <c r="G607" s="49"/>
    </row>
    <row r="608" spans="7:7" ht="12.75" customHeight="1" x14ac:dyDescent="0.2">
      <c r="G608" s="49"/>
    </row>
    <row r="609" spans="7:7" ht="12.75" customHeight="1" x14ac:dyDescent="0.2">
      <c r="G609" s="49"/>
    </row>
    <row r="610" spans="7:7" ht="12.75" customHeight="1" x14ac:dyDescent="0.2">
      <c r="G610" s="49"/>
    </row>
    <row r="611" spans="7:7" ht="12.75" customHeight="1" x14ac:dyDescent="0.2">
      <c r="G611" s="49"/>
    </row>
    <row r="612" spans="7:7" ht="12.75" customHeight="1" x14ac:dyDescent="0.2">
      <c r="G612" s="49"/>
    </row>
    <row r="613" spans="7:7" ht="12.75" customHeight="1" x14ac:dyDescent="0.2">
      <c r="G613" s="49"/>
    </row>
    <row r="614" spans="7:7" ht="12.75" customHeight="1" x14ac:dyDescent="0.2">
      <c r="G614" s="49"/>
    </row>
    <row r="615" spans="7:7" ht="12.75" customHeight="1" x14ac:dyDescent="0.2">
      <c r="G615" s="49"/>
    </row>
    <row r="616" spans="7:7" ht="12.75" customHeight="1" x14ac:dyDescent="0.2">
      <c r="G616" s="49"/>
    </row>
    <row r="617" spans="7:7" ht="12.75" customHeight="1" x14ac:dyDescent="0.2">
      <c r="G617" s="49"/>
    </row>
    <row r="618" spans="7:7" ht="12.75" customHeight="1" x14ac:dyDescent="0.2">
      <c r="G618" s="49"/>
    </row>
    <row r="619" spans="7:7" ht="12.75" customHeight="1" x14ac:dyDescent="0.2">
      <c r="G619" s="49"/>
    </row>
    <row r="620" spans="7:7" ht="12.75" customHeight="1" x14ac:dyDescent="0.2">
      <c r="G620" s="49"/>
    </row>
    <row r="621" spans="7:7" ht="12.75" customHeight="1" x14ac:dyDescent="0.2">
      <c r="G621" s="49"/>
    </row>
    <row r="622" spans="7:7" ht="12.75" customHeight="1" x14ac:dyDescent="0.2">
      <c r="G622" s="49"/>
    </row>
    <row r="623" spans="7:7" ht="12.75" customHeight="1" x14ac:dyDescent="0.2">
      <c r="G623" s="49"/>
    </row>
    <row r="624" spans="7:7" ht="12.75" customHeight="1" x14ac:dyDescent="0.2">
      <c r="G624" s="49"/>
    </row>
    <row r="625" spans="7:7" ht="12.75" customHeight="1" x14ac:dyDescent="0.2">
      <c r="G625" s="49"/>
    </row>
    <row r="626" spans="7:7" ht="12.75" customHeight="1" x14ac:dyDescent="0.2">
      <c r="G626" s="49"/>
    </row>
    <row r="627" spans="7:7" ht="12.75" customHeight="1" x14ac:dyDescent="0.2">
      <c r="G627" s="49"/>
    </row>
    <row r="628" spans="7:7" ht="12.75" customHeight="1" x14ac:dyDescent="0.2">
      <c r="G628" s="49"/>
    </row>
    <row r="629" spans="7:7" ht="12.75" customHeight="1" x14ac:dyDescent="0.2">
      <c r="G629" s="49"/>
    </row>
    <row r="630" spans="7:7" ht="12.75" customHeight="1" x14ac:dyDescent="0.2">
      <c r="G630" s="49"/>
    </row>
    <row r="631" spans="7:7" ht="12.75" customHeight="1" x14ac:dyDescent="0.2">
      <c r="G631" s="49"/>
    </row>
    <row r="632" spans="7:7" ht="12.75" customHeight="1" x14ac:dyDescent="0.2">
      <c r="G632" s="49"/>
    </row>
    <row r="633" spans="7:7" ht="12.75" customHeight="1" x14ac:dyDescent="0.2">
      <c r="G633" s="49"/>
    </row>
    <row r="634" spans="7:7" ht="12.75" customHeight="1" x14ac:dyDescent="0.2">
      <c r="G634" s="49"/>
    </row>
    <row r="635" spans="7:7" ht="12.75" customHeight="1" x14ac:dyDescent="0.2">
      <c r="G635" s="49"/>
    </row>
    <row r="636" spans="7:7" ht="12.75" customHeight="1" x14ac:dyDescent="0.2">
      <c r="G636" s="49"/>
    </row>
    <row r="637" spans="7:7" ht="12.75" customHeight="1" x14ac:dyDescent="0.2">
      <c r="G637" s="49"/>
    </row>
    <row r="638" spans="7:7" ht="12.75" customHeight="1" x14ac:dyDescent="0.2">
      <c r="G638" s="49"/>
    </row>
    <row r="639" spans="7:7" ht="12.75" customHeight="1" x14ac:dyDescent="0.2">
      <c r="G639" s="49"/>
    </row>
    <row r="640" spans="7:7" ht="12.75" customHeight="1" x14ac:dyDescent="0.2">
      <c r="G640" s="49"/>
    </row>
    <row r="641" spans="7:7" ht="12.75" customHeight="1" x14ac:dyDescent="0.2">
      <c r="G641" s="49"/>
    </row>
    <row r="642" spans="7:7" ht="12.75" customHeight="1" x14ac:dyDescent="0.2">
      <c r="G642" s="49"/>
    </row>
    <row r="643" spans="7:7" ht="12.75" customHeight="1" x14ac:dyDescent="0.2">
      <c r="G643" s="49"/>
    </row>
    <row r="644" spans="7:7" ht="12.75" customHeight="1" x14ac:dyDescent="0.2">
      <c r="G644" s="49"/>
    </row>
    <row r="645" spans="7:7" ht="12.75" customHeight="1" x14ac:dyDescent="0.2">
      <c r="G645" s="49"/>
    </row>
    <row r="646" spans="7:7" ht="12.75" customHeight="1" x14ac:dyDescent="0.2">
      <c r="G646" s="49"/>
    </row>
    <row r="647" spans="7:7" ht="12.75" customHeight="1" x14ac:dyDescent="0.2">
      <c r="G647" s="49"/>
    </row>
    <row r="648" spans="7:7" ht="12.75" customHeight="1" x14ac:dyDescent="0.2">
      <c r="G648" s="49"/>
    </row>
    <row r="649" spans="7:7" ht="12.75" customHeight="1" x14ac:dyDescent="0.2">
      <c r="G649" s="49"/>
    </row>
    <row r="650" spans="7:7" ht="12.75" customHeight="1" x14ac:dyDescent="0.2">
      <c r="G650" s="49"/>
    </row>
    <row r="651" spans="7:7" ht="12.75" customHeight="1" x14ac:dyDescent="0.2">
      <c r="G651" s="49"/>
    </row>
    <row r="652" spans="7:7" ht="12.75" customHeight="1" x14ac:dyDescent="0.2">
      <c r="G652" s="49"/>
    </row>
    <row r="653" spans="7:7" ht="12.75" customHeight="1" x14ac:dyDescent="0.2">
      <c r="G653" s="49"/>
    </row>
    <row r="654" spans="7:7" ht="12.75" customHeight="1" x14ac:dyDescent="0.2">
      <c r="G654" s="49"/>
    </row>
    <row r="655" spans="7:7" ht="12.75" customHeight="1" x14ac:dyDescent="0.2">
      <c r="G655" s="49"/>
    </row>
    <row r="656" spans="7:7" ht="12.75" customHeight="1" x14ac:dyDescent="0.2">
      <c r="G656" s="49"/>
    </row>
    <row r="657" spans="7:7" ht="12.75" customHeight="1" x14ac:dyDescent="0.2">
      <c r="G657" s="49"/>
    </row>
    <row r="658" spans="7:7" ht="12.75" customHeight="1" x14ac:dyDescent="0.2">
      <c r="G658" s="49"/>
    </row>
    <row r="659" spans="7:7" ht="12.75" customHeight="1" x14ac:dyDescent="0.2">
      <c r="G659" s="49"/>
    </row>
    <row r="660" spans="7:7" ht="12.75" customHeight="1" x14ac:dyDescent="0.2">
      <c r="G660" s="49"/>
    </row>
    <row r="661" spans="7:7" ht="12.75" customHeight="1" x14ac:dyDescent="0.2">
      <c r="G661" s="49"/>
    </row>
    <row r="662" spans="7:7" ht="12.75" customHeight="1" x14ac:dyDescent="0.2">
      <c r="G662" s="49"/>
    </row>
    <row r="663" spans="7:7" ht="12.75" customHeight="1" x14ac:dyDescent="0.2">
      <c r="G663" s="49"/>
    </row>
    <row r="664" spans="7:7" ht="12.75" customHeight="1" x14ac:dyDescent="0.2">
      <c r="G664" s="49"/>
    </row>
    <row r="665" spans="7:7" ht="12.75" customHeight="1" x14ac:dyDescent="0.2">
      <c r="G665" s="49"/>
    </row>
    <row r="666" spans="7:7" ht="12.75" customHeight="1" x14ac:dyDescent="0.2">
      <c r="G666" s="49"/>
    </row>
    <row r="667" spans="7:7" ht="12.75" customHeight="1" x14ac:dyDescent="0.2">
      <c r="G667" s="49"/>
    </row>
    <row r="668" spans="7:7" ht="12.75" customHeight="1" x14ac:dyDescent="0.2">
      <c r="G668" s="49"/>
    </row>
    <row r="669" spans="7:7" ht="12.75" customHeight="1" x14ac:dyDescent="0.2">
      <c r="G669" s="49"/>
    </row>
    <row r="670" spans="7:7" ht="12.75" customHeight="1" x14ac:dyDescent="0.2">
      <c r="G670" s="49"/>
    </row>
    <row r="671" spans="7:7" ht="12.75" customHeight="1" x14ac:dyDescent="0.2">
      <c r="G671" s="49"/>
    </row>
    <row r="672" spans="7:7" ht="12.75" customHeight="1" x14ac:dyDescent="0.2">
      <c r="G672" s="49"/>
    </row>
    <row r="673" spans="7:7" ht="12.75" customHeight="1" x14ac:dyDescent="0.2">
      <c r="G673" s="49"/>
    </row>
    <row r="674" spans="7:7" ht="12.75" customHeight="1" x14ac:dyDescent="0.2">
      <c r="G674" s="49"/>
    </row>
    <row r="675" spans="7:7" ht="12.75" customHeight="1" x14ac:dyDescent="0.2">
      <c r="G675" s="49"/>
    </row>
    <row r="676" spans="7:7" ht="12.75" customHeight="1" x14ac:dyDescent="0.2">
      <c r="G676" s="49"/>
    </row>
    <row r="677" spans="7:7" ht="12.75" customHeight="1" x14ac:dyDescent="0.2">
      <c r="G677" s="49"/>
    </row>
    <row r="678" spans="7:7" ht="12.75" customHeight="1" x14ac:dyDescent="0.2">
      <c r="G678" s="49"/>
    </row>
    <row r="679" spans="7:7" ht="12.75" customHeight="1" x14ac:dyDescent="0.2">
      <c r="G679" s="49"/>
    </row>
    <row r="680" spans="7:7" ht="12.75" customHeight="1" x14ac:dyDescent="0.2">
      <c r="G680" s="49"/>
    </row>
    <row r="681" spans="7:7" ht="12.75" customHeight="1" x14ac:dyDescent="0.2">
      <c r="G681" s="49"/>
    </row>
    <row r="682" spans="7:7" ht="12.75" customHeight="1" x14ac:dyDescent="0.2">
      <c r="G682" s="49"/>
    </row>
    <row r="683" spans="7:7" ht="12.75" customHeight="1" x14ac:dyDescent="0.2">
      <c r="G683" s="49"/>
    </row>
    <row r="684" spans="7:7" ht="12.75" customHeight="1" x14ac:dyDescent="0.2">
      <c r="G684" s="49"/>
    </row>
    <row r="685" spans="7:7" ht="12.75" customHeight="1" x14ac:dyDescent="0.2">
      <c r="G685" s="49"/>
    </row>
    <row r="686" spans="7:7" ht="12.75" customHeight="1" x14ac:dyDescent="0.2">
      <c r="G686" s="49"/>
    </row>
    <row r="687" spans="7:7" ht="12.75" customHeight="1" x14ac:dyDescent="0.2">
      <c r="G687" s="49"/>
    </row>
    <row r="688" spans="7:7" ht="12.75" customHeight="1" x14ac:dyDescent="0.2">
      <c r="G688" s="49"/>
    </row>
    <row r="689" spans="7:7" ht="12.75" customHeight="1" x14ac:dyDescent="0.2">
      <c r="G689" s="49"/>
    </row>
    <row r="690" spans="7:7" ht="12.75" customHeight="1" x14ac:dyDescent="0.2">
      <c r="G690" s="49"/>
    </row>
    <row r="691" spans="7:7" ht="12.75" customHeight="1" x14ac:dyDescent="0.2">
      <c r="G691" s="49"/>
    </row>
    <row r="692" spans="7:7" ht="12.75" customHeight="1" x14ac:dyDescent="0.2">
      <c r="G692" s="49"/>
    </row>
    <row r="693" spans="7:7" ht="12.75" customHeight="1" x14ac:dyDescent="0.2">
      <c r="G693" s="49"/>
    </row>
    <row r="694" spans="7:7" ht="12.75" customHeight="1" x14ac:dyDescent="0.2">
      <c r="G694" s="49"/>
    </row>
    <row r="695" spans="7:7" ht="12.75" customHeight="1" x14ac:dyDescent="0.2">
      <c r="G695" s="49"/>
    </row>
    <row r="696" spans="7:7" ht="12.75" customHeight="1" x14ac:dyDescent="0.2">
      <c r="G696" s="49"/>
    </row>
    <row r="697" spans="7:7" ht="12.75" customHeight="1" x14ac:dyDescent="0.2">
      <c r="G697" s="49"/>
    </row>
    <row r="698" spans="7:7" ht="12.75" customHeight="1" x14ac:dyDescent="0.2">
      <c r="G698" s="49"/>
    </row>
    <row r="699" spans="7:7" ht="12.75" customHeight="1" x14ac:dyDescent="0.2">
      <c r="G699" s="49"/>
    </row>
    <row r="700" spans="7:7" ht="12.75" customHeight="1" x14ac:dyDescent="0.2">
      <c r="G700" s="49"/>
    </row>
    <row r="701" spans="7:7" ht="12.75" customHeight="1" x14ac:dyDescent="0.2">
      <c r="G701" s="49"/>
    </row>
    <row r="702" spans="7:7" ht="12.75" customHeight="1" x14ac:dyDescent="0.2">
      <c r="G702" s="49"/>
    </row>
    <row r="703" spans="7:7" ht="12.75" customHeight="1" x14ac:dyDescent="0.2">
      <c r="G703" s="49"/>
    </row>
    <row r="704" spans="7:7" ht="12.75" customHeight="1" x14ac:dyDescent="0.2">
      <c r="G704" s="49"/>
    </row>
    <row r="705" spans="7:7" ht="12.75" customHeight="1" x14ac:dyDescent="0.2">
      <c r="G705" s="49"/>
    </row>
    <row r="706" spans="7:7" ht="12.75" customHeight="1" x14ac:dyDescent="0.2">
      <c r="G706" s="49"/>
    </row>
    <row r="707" spans="7:7" ht="12.75" customHeight="1" x14ac:dyDescent="0.2">
      <c r="G707" s="49"/>
    </row>
    <row r="708" spans="7:7" ht="12.75" customHeight="1" x14ac:dyDescent="0.2">
      <c r="G708" s="49"/>
    </row>
    <row r="709" spans="7:7" ht="12.75" customHeight="1" x14ac:dyDescent="0.2">
      <c r="G709" s="49"/>
    </row>
    <row r="710" spans="7:7" ht="12.75" customHeight="1" x14ac:dyDescent="0.2">
      <c r="G710" s="49"/>
    </row>
    <row r="711" spans="7:7" ht="12.75" customHeight="1" x14ac:dyDescent="0.2">
      <c r="G711" s="49"/>
    </row>
    <row r="712" spans="7:7" ht="12.75" customHeight="1" x14ac:dyDescent="0.2">
      <c r="G712" s="49"/>
    </row>
    <row r="713" spans="7:7" ht="12.75" customHeight="1" x14ac:dyDescent="0.2">
      <c r="G713" s="49"/>
    </row>
    <row r="714" spans="7:7" ht="12.75" customHeight="1" x14ac:dyDescent="0.2">
      <c r="G714" s="49"/>
    </row>
    <row r="715" spans="7:7" ht="12.75" customHeight="1" x14ac:dyDescent="0.2">
      <c r="G715" s="49"/>
    </row>
    <row r="716" spans="7:7" ht="12.75" customHeight="1" x14ac:dyDescent="0.2">
      <c r="G716" s="49"/>
    </row>
    <row r="717" spans="7:7" ht="12.75" customHeight="1" x14ac:dyDescent="0.2">
      <c r="G717" s="49"/>
    </row>
    <row r="718" spans="7:7" ht="12.75" customHeight="1" x14ac:dyDescent="0.2">
      <c r="G718" s="49"/>
    </row>
    <row r="719" spans="7:7" ht="12.75" customHeight="1" x14ac:dyDescent="0.2">
      <c r="G719" s="49"/>
    </row>
    <row r="720" spans="7:7" ht="12.75" customHeight="1" x14ac:dyDescent="0.2">
      <c r="G720" s="49"/>
    </row>
    <row r="721" spans="7:7" ht="12.75" customHeight="1" x14ac:dyDescent="0.2">
      <c r="G721" s="49"/>
    </row>
    <row r="722" spans="7:7" ht="12.75" customHeight="1" x14ac:dyDescent="0.2">
      <c r="G722" s="49"/>
    </row>
    <row r="723" spans="7:7" ht="12.75" customHeight="1" x14ac:dyDescent="0.2">
      <c r="G723" s="49"/>
    </row>
    <row r="724" spans="7:7" ht="12.75" customHeight="1" x14ac:dyDescent="0.2">
      <c r="G724" s="49"/>
    </row>
    <row r="725" spans="7:7" ht="12.75" customHeight="1" x14ac:dyDescent="0.2">
      <c r="G725" s="49"/>
    </row>
    <row r="726" spans="7:7" ht="12.75" customHeight="1" x14ac:dyDescent="0.2">
      <c r="G726" s="49"/>
    </row>
    <row r="727" spans="7:7" ht="12.75" customHeight="1" x14ac:dyDescent="0.2">
      <c r="G727" s="49"/>
    </row>
    <row r="728" spans="7:7" ht="12.75" customHeight="1" x14ac:dyDescent="0.2">
      <c r="G728" s="49"/>
    </row>
    <row r="729" spans="7:7" ht="12.75" customHeight="1" x14ac:dyDescent="0.2">
      <c r="G729" s="49"/>
    </row>
    <row r="730" spans="7:7" ht="12.75" customHeight="1" x14ac:dyDescent="0.2">
      <c r="G730" s="49"/>
    </row>
    <row r="731" spans="7:7" ht="12.75" customHeight="1" x14ac:dyDescent="0.2">
      <c r="G731" s="49"/>
    </row>
    <row r="732" spans="7:7" ht="12.75" customHeight="1" x14ac:dyDescent="0.2">
      <c r="G732" s="49"/>
    </row>
    <row r="733" spans="7:7" ht="12.75" customHeight="1" x14ac:dyDescent="0.2">
      <c r="G733" s="49"/>
    </row>
    <row r="734" spans="7:7" ht="12.75" customHeight="1" x14ac:dyDescent="0.2">
      <c r="G734" s="49"/>
    </row>
    <row r="735" spans="7:7" ht="12.75" customHeight="1" x14ac:dyDescent="0.2">
      <c r="G735" s="49"/>
    </row>
    <row r="736" spans="7:7" ht="12.75" customHeight="1" x14ac:dyDescent="0.2">
      <c r="G736" s="49"/>
    </row>
    <row r="737" spans="7:7" ht="12.75" customHeight="1" x14ac:dyDescent="0.2">
      <c r="G737" s="49"/>
    </row>
    <row r="738" spans="7:7" ht="12.75" customHeight="1" x14ac:dyDescent="0.2">
      <c r="G738" s="49"/>
    </row>
    <row r="739" spans="7:7" ht="12.75" customHeight="1" x14ac:dyDescent="0.2">
      <c r="G739" s="49"/>
    </row>
    <row r="740" spans="7:7" ht="12.75" customHeight="1" x14ac:dyDescent="0.2">
      <c r="G740" s="49"/>
    </row>
    <row r="741" spans="7:7" ht="12.75" customHeight="1" x14ac:dyDescent="0.2">
      <c r="G741" s="49"/>
    </row>
    <row r="742" spans="7:7" ht="12.75" customHeight="1" x14ac:dyDescent="0.2">
      <c r="G742" s="49"/>
    </row>
    <row r="743" spans="7:7" ht="12.75" customHeight="1" x14ac:dyDescent="0.2">
      <c r="G743" s="49"/>
    </row>
    <row r="744" spans="7:7" ht="12.75" customHeight="1" x14ac:dyDescent="0.2">
      <c r="G744" s="49"/>
    </row>
    <row r="745" spans="7:7" ht="12.75" customHeight="1" x14ac:dyDescent="0.2">
      <c r="G745" s="49"/>
    </row>
    <row r="746" spans="7:7" ht="12.75" customHeight="1" x14ac:dyDescent="0.2">
      <c r="G746" s="49"/>
    </row>
    <row r="747" spans="7:7" ht="12.75" customHeight="1" x14ac:dyDescent="0.2">
      <c r="G747" s="49"/>
    </row>
    <row r="748" spans="7:7" ht="12.75" customHeight="1" x14ac:dyDescent="0.2">
      <c r="G748" s="49"/>
    </row>
    <row r="749" spans="7:7" ht="12.75" customHeight="1" x14ac:dyDescent="0.2">
      <c r="G749" s="49"/>
    </row>
    <row r="750" spans="7:7" ht="12.75" customHeight="1" x14ac:dyDescent="0.2">
      <c r="G750" s="49"/>
    </row>
    <row r="751" spans="7:7" ht="12.75" customHeight="1" x14ac:dyDescent="0.2">
      <c r="G751" s="49"/>
    </row>
    <row r="752" spans="7:7" ht="12.75" customHeight="1" x14ac:dyDescent="0.2">
      <c r="G752" s="49"/>
    </row>
    <row r="753" spans="7:7" ht="12.75" customHeight="1" x14ac:dyDescent="0.2">
      <c r="G753" s="49"/>
    </row>
    <row r="754" spans="7:7" ht="12.75" customHeight="1" x14ac:dyDescent="0.2">
      <c r="G754" s="49"/>
    </row>
    <row r="755" spans="7:7" ht="12.75" customHeight="1" x14ac:dyDescent="0.2">
      <c r="G755" s="49"/>
    </row>
    <row r="756" spans="7:7" ht="12.75" customHeight="1" x14ac:dyDescent="0.2">
      <c r="G756" s="49"/>
    </row>
    <row r="757" spans="7:7" ht="12.75" customHeight="1" x14ac:dyDescent="0.2">
      <c r="G757" s="49"/>
    </row>
    <row r="758" spans="7:7" ht="12.75" customHeight="1" x14ac:dyDescent="0.2">
      <c r="G758" s="49"/>
    </row>
    <row r="759" spans="7:7" ht="12.75" customHeight="1" x14ac:dyDescent="0.2">
      <c r="G759" s="49"/>
    </row>
    <row r="760" spans="7:7" ht="12.75" customHeight="1" x14ac:dyDescent="0.2">
      <c r="G760" s="49"/>
    </row>
    <row r="761" spans="7:7" ht="12.75" customHeight="1" x14ac:dyDescent="0.2">
      <c r="G761" s="49"/>
    </row>
    <row r="762" spans="7:7" ht="12.75" customHeight="1" x14ac:dyDescent="0.2">
      <c r="G762" s="49"/>
    </row>
    <row r="763" spans="7:7" ht="12.75" customHeight="1" x14ac:dyDescent="0.2">
      <c r="G763" s="49"/>
    </row>
    <row r="764" spans="7:7" ht="12.75" customHeight="1" x14ac:dyDescent="0.2">
      <c r="G764" s="49"/>
    </row>
    <row r="765" spans="7:7" ht="12.75" customHeight="1" x14ac:dyDescent="0.2">
      <c r="G765" s="49"/>
    </row>
    <row r="766" spans="7:7" ht="12.75" customHeight="1" x14ac:dyDescent="0.2">
      <c r="G766" s="49"/>
    </row>
    <row r="767" spans="7:7" ht="12.75" customHeight="1" x14ac:dyDescent="0.2">
      <c r="G767" s="49"/>
    </row>
    <row r="768" spans="7:7" ht="12.75" customHeight="1" x14ac:dyDescent="0.2">
      <c r="G768" s="49"/>
    </row>
    <row r="769" spans="7:7" ht="12.75" customHeight="1" x14ac:dyDescent="0.2">
      <c r="G769" s="49"/>
    </row>
    <row r="770" spans="7:7" ht="12.75" customHeight="1" x14ac:dyDescent="0.2">
      <c r="G770" s="49"/>
    </row>
    <row r="771" spans="7:7" ht="12.75" customHeight="1" x14ac:dyDescent="0.2">
      <c r="G771" s="49"/>
    </row>
    <row r="772" spans="7:7" ht="12.75" customHeight="1" x14ac:dyDescent="0.2">
      <c r="G772" s="49"/>
    </row>
    <row r="773" spans="7:7" ht="12.75" customHeight="1" x14ac:dyDescent="0.2">
      <c r="G773" s="49"/>
    </row>
    <row r="774" spans="7:7" ht="12.75" customHeight="1" x14ac:dyDescent="0.2">
      <c r="G774" s="49"/>
    </row>
    <row r="775" spans="7:7" ht="12.75" customHeight="1" x14ac:dyDescent="0.2">
      <c r="G775" s="49"/>
    </row>
    <row r="776" spans="7:7" ht="12.75" customHeight="1" x14ac:dyDescent="0.2">
      <c r="G776" s="49"/>
    </row>
    <row r="777" spans="7:7" ht="12.75" customHeight="1" x14ac:dyDescent="0.2">
      <c r="G777" s="49"/>
    </row>
    <row r="778" spans="7:7" ht="12.75" customHeight="1" x14ac:dyDescent="0.2">
      <c r="G778" s="49"/>
    </row>
    <row r="779" spans="7:7" ht="12.75" customHeight="1" x14ac:dyDescent="0.2">
      <c r="G779" s="49"/>
    </row>
    <row r="780" spans="7:7" ht="12.75" customHeight="1" x14ac:dyDescent="0.2">
      <c r="G780" s="49"/>
    </row>
    <row r="781" spans="7:7" ht="12.75" customHeight="1" x14ac:dyDescent="0.2">
      <c r="G781" s="49"/>
    </row>
    <row r="782" spans="7:7" ht="12.75" customHeight="1" x14ac:dyDescent="0.2">
      <c r="G782" s="49"/>
    </row>
    <row r="783" spans="7:7" ht="12.75" customHeight="1" x14ac:dyDescent="0.2">
      <c r="G783" s="49"/>
    </row>
    <row r="784" spans="7:7" ht="12.75" customHeight="1" x14ac:dyDescent="0.2">
      <c r="G784" s="49"/>
    </row>
    <row r="785" spans="7:7" ht="12.75" customHeight="1" x14ac:dyDescent="0.2">
      <c r="G785" s="49"/>
    </row>
    <row r="786" spans="7:7" ht="12.75" customHeight="1" x14ac:dyDescent="0.2">
      <c r="G786" s="49"/>
    </row>
    <row r="787" spans="7:7" ht="12.75" customHeight="1" x14ac:dyDescent="0.2">
      <c r="G787" s="49"/>
    </row>
    <row r="788" spans="7:7" ht="12.75" customHeight="1" x14ac:dyDescent="0.2">
      <c r="G788" s="49"/>
    </row>
    <row r="789" spans="7:7" ht="12.75" customHeight="1" x14ac:dyDescent="0.2">
      <c r="G789" s="49"/>
    </row>
    <row r="790" spans="7:7" ht="12.75" customHeight="1" x14ac:dyDescent="0.2">
      <c r="G790" s="49"/>
    </row>
    <row r="791" spans="7:7" ht="12.75" customHeight="1" x14ac:dyDescent="0.2">
      <c r="G791" s="49"/>
    </row>
    <row r="792" spans="7:7" ht="12.75" customHeight="1" x14ac:dyDescent="0.2">
      <c r="G792" s="49"/>
    </row>
    <row r="793" spans="7:7" ht="12.75" customHeight="1" x14ac:dyDescent="0.2">
      <c r="G793" s="49"/>
    </row>
    <row r="794" spans="7:7" ht="12.75" customHeight="1" x14ac:dyDescent="0.2">
      <c r="G794" s="49"/>
    </row>
    <row r="795" spans="7:7" ht="12.75" customHeight="1" x14ac:dyDescent="0.2">
      <c r="G795" s="49"/>
    </row>
    <row r="796" spans="7:7" ht="12.75" customHeight="1" x14ac:dyDescent="0.2">
      <c r="G796" s="49"/>
    </row>
    <row r="797" spans="7:7" ht="12.75" customHeight="1" x14ac:dyDescent="0.2">
      <c r="G797" s="49"/>
    </row>
    <row r="798" spans="7:7" ht="12.75" customHeight="1" x14ac:dyDescent="0.2">
      <c r="G798" s="49"/>
    </row>
    <row r="799" spans="7:7" ht="12.75" customHeight="1" x14ac:dyDescent="0.2">
      <c r="G799" s="49"/>
    </row>
    <row r="800" spans="7:7" ht="12.75" customHeight="1" x14ac:dyDescent="0.2">
      <c r="G800" s="49"/>
    </row>
    <row r="801" spans="7:7" ht="12.75" customHeight="1" x14ac:dyDescent="0.2">
      <c r="G801" s="49"/>
    </row>
    <row r="802" spans="7:7" ht="12.75" customHeight="1" x14ac:dyDescent="0.2">
      <c r="G802" s="49"/>
    </row>
    <row r="803" spans="7:7" ht="12.75" customHeight="1" x14ac:dyDescent="0.2">
      <c r="G803" s="49"/>
    </row>
    <row r="804" spans="7:7" ht="12.75" customHeight="1" x14ac:dyDescent="0.2">
      <c r="G804" s="49"/>
    </row>
    <row r="805" spans="7:7" ht="12.75" customHeight="1" x14ac:dyDescent="0.2">
      <c r="G805" s="49"/>
    </row>
    <row r="806" spans="7:7" ht="12.75" customHeight="1" x14ac:dyDescent="0.2">
      <c r="G806" s="49"/>
    </row>
    <row r="807" spans="7:7" ht="12.75" customHeight="1" x14ac:dyDescent="0.2">
      <c r="G807" s="49"/>
    </row>
    <row r="808" spans="7:7" ht="12.75" customHeight="1" x14ac:dyDescent="0.2">
      <c r="G808" s="49"/>
    </row>
    <row r="809" spans="7:7" ht="12.75" customHeight="1" x14ac:dyDescent="0.2">
      <c r="G809" s="49"/>
    </row>
    <row r="810" spans="7:7" ht="12.75" customHeight="1" x14ac:dyDescent="0.2">
      <c r="G810" s="49"/>
    </row>
    <row r="811" spans="7:7" ht="12.75" customHeight="1" x14ac:dyDescent="0.2">
      <c r="G811" s="49"/>
    </row>
    <row r="812" spans="7:7" ht="12.75" customHeight="1" x14ac:dyDescent="0.2">
      <c r="G812" s="49"/>
    </row>
    <row r="813" spans="7:7" ht="12.75" customHeight="1" x14ac:dyDescent="0.2">
      <c r="G813" s="49"/>
    </row>
    <row r="814" spans="7:7" ht="12.75" customHeight="1" x14ac:dyDescent="0.2">
      <c r="G814" s="49"/>
    </row>
    <row r="815" spans="7:7" ht="12.75" customHeight="1" x14ac:dyDescent="0.2">
      <c r="G815" s="49"/>
    </row>
    <row r="816" spans="7:7" ht="12.75" customHeight="1" x14ac:dyDescent="0.2">
      <c r="G816" s="49"/>
    </row>
    <row r="817" spans="7:7" ht="12.75" customHeight="1" x14ac:dyDescent="0.2">
      <c r="G817" s="49"/>
    </row>
    <row r="818" spans="7:7" ht="12.75" customHeight="1" x14ac:dyDescent="0.2">
      <c r="G818" s="49"/>
    </row>
    <row r="819" spans="7:7" ht="12.75" customHeight="1" x14ac:dyDescent="0.2">
      <c r="G819" s="49"/>
    </row>
    <row r="820" spans="7:7" ht="12.75" customHeight="1" x14ac:dyDescent="0.2">
      <c r="G820" s="49"/>
    </row>
    <row r="821" spans="7:7" ht="12.75" customHeight="1" x14ac:dyDescent="0.2">
      <c r="G821" s="49"/>
    </row>
    <row r="822" spans="7:7" ht="12.75" customHeight="1" x14ac:dyDescent="0.2">
      <c r="G822" s="49"/>
    </row>
    <row r="823" spans="7:7" ht="12.75" customHeight="1" x14ac:dyDescent="0.2">
      <c r="G823" s="49"/>
    </row>
    <row r="824" spans="7:7" ht="12.75" customHeight="1" x14ac:dyDescent="0.2">
      <c r="G824" s="49"/>
    </row>
    <row r="825" spans="7:7" ht="12.75" customHeight="1" x14ac:dyDescent="0.2">
      <c r="G825" s="49"/>
    </row>
    <row r="826" spans="7:7" ht="12.75" customHeight="1" x14ac:dyDescent="0.2">
      <c r="G826" s="49"/>
    </row>
    <row r="827" spans="7:7" ht="12.75" customHeight="1" x14ac:dyDescent="0.2">
      <c r="G827" s="49"/>
    </row>
    <row r="828" spans="7:7" ht="12.75" customHeight="1" x14ac:dyDescent="0.2">
      <c r="G828" s="49"/>
    </row>
    <row r="829" spans="7:7" ht="12.75" customHeight="1" x14ac:dyDescent="0.2">
      <c r="G829" s="49"/>
    </row>
    <row r="830" spans="7:7" ht="12.75" customHeight="1" x14ac:dyDescent="0.2">
      <c r="G830" s="49"/>
    </row>
    <row r="831" spans="7:7" ht="12.75" customHeight="1" x14ac:dyDescent="0.2">
      <c r="G831" s="49"/>
    </row>
    <row r="832" spans="7:7" ht="12.75" customHeight="1" x14ac:dyDescent="0.2">
      <c r="G832" s="49"/>
    </row>
    <row r="833" spans="7:7" ht="12.75" customHeight="1" x14ac:dyDescent="0.2">
      <c r="G833" s="49"/>
    </row>
    <row r="834" spans="7:7" ht="12.75" customHeight="1" x14ac:dyDescent="0.2">
      <c r="G834" s="49"/>
    </row>
    <row r="835" spans="7:7" ht="12.75" customHeight="1" x14ac:dyDescent="0.2">
      <c r="G835" s="49"/>
    </row>
    <row r="836" spans="7:7" ht="12.75" customHeight="1" x14ac:dyDescent="0.2">
      <c r="G836" s="49"/>
    </row>
    <row r="837" spans="7:7" ht="12.75" customHeight="1" x14ac:dyDescent="0.2">
      <c r="G837" s="49"/>
    </row>
    <row r="838" spans="7:7" ht="12.75" customHeight="1" x14ac:dyDescent="0.2">
      <c r="G838" s="49"/>
    </row>
    <row r="839" spans="7:7" ht="12.75" customHeight="1" x14ac:dyDescent="0.2">
      <c r="G839" s="49"/>
    </row>
    <row r="840" spans="7:7" ht="12.75" customHeight="1" x14ac:dyDescent="0.2">
      <c r="G840" s="49"/>
    </row>
    <row r="841" spans="7:7" ht="12.75" customHeight="1" x14ac:dyDescent="0.2">
      <c r="G841" s="49"/>
    </row>
    <row r="842" spans="7:7" ht="12.75" customHeight="1" x14ac:dyDescent="0.2">
      <c r="G842" s="49"/>
    </row>
    <row r="843" spans="7:7" ht="12.75" customHeight="1" x14ac:dyDescent="0.2">
      <c r="G843" s="49"/>
    </row>
    <row r="844" spans="7:7" ht="12.75" customHeight="1" x14ac:dyDescent="0.2">
      <c r="G844" s="49"/>
    </row>
    <row r="845" spans="7:7" ht="12.75" customHeight="1" x14ac:dyDescent="0.2">
      <c r="G845" s="49"/>
    </row>
    <row r="846" spans="7:7" ht="12.75" customHeight="1" x14ac:dyDescent="0.2">
      <c r="G846" s="49"/>
    </row>
    <row r="847" spans="7:7" ht="12.75" customHeight="1" x14ac:dyDescent="0.2">
      <c r="G847" s="49"/>
    </row>
    <row r="848" spans="7:7" ht="12.75" customHeight="1" x14ac:dyDescent="0.2">
      <c r="G848" s="49"/>
    </row>
    <row r="849" spans="7:7" ht="12.75" customHeight="1" x14ac:dyDescent="0.2">
      <c r="G849" s="49"/>
    </row>
    <row r="850" spans="7:7" ht="12.75" customHeight="1" x14ac:dyDescent="0.2">
      <c r="G850" s="49"/>
    </row>
    <row r="851" spans="7:7" ht="12.75" customHeight="1" x14ac:dyDescent="0.2">
      <c r="G851" s="49"/>
    </row>
    <row r="852" spans="7:7" ht="12.75" customHeight="1" x14ac:dyDescent="0.2">
      <c r="G852" s="49"/>
    </row>
    <row r="853" spans="7:7" ht="12.75" customHeight="1" x14ac:dyDescent="0.2">
      <c r="G853" s="49"/>
    </row>
    <row r="854" spans="7:7" ht="12.75" customHeight="1" x14ac:dyDescent="0.2">
      <c r="G854" s="49"/>
    </row>
    <row r="855" spans="7:7" ht="12.75" customHeight="1" x14ac:dyDescent="0.2">
      <c r="G855" s="49"/>
    </row>
    <row r="856" spans="7:7" ht="12.75" customHeight="1" x14ac:dyDescent="0.2">
      <c r="G856" s="49"/>
    </row>
    <row r="857" spans="7:7" ht="12.75" customHeight="1" x14ac:dyDescent="0.2">
      <c r="G857" s="49"/>
    </row>
    <row r="858" spans="7:7" ht="12.75" customHeight="1" x14ac:dyDescent="0.2">
      <c r="G858" s="49"/>
    </row>
    <row r="859" spans="7:7" ht="12.75" customHeight="1" x14ac:dyDescent="0.2">
      <c r="G859" s="49"/>
    </row>
    <row r="860" spans="7:7" ht="12.75" customHeight="1" x14ac:dyDescent="0.2">
      <c r="G860" s="49"/>
    </row>
    <row r="861" spans="7:7" ht="12.75" customHeight="1" x14ac:dyDescent="0.2">
      <c r="G861" s="49"/>
    </row>
    <row r="862" spans="7:7" ht="12.75" customHeight="1" x14ac:dyDescent="0.2">
      <c r="G862" s="49"/>
    </row>
    <row r="863" spans="7:7" ht="12.75" customHeight="1" x14ac:dyDescent="0.2">
      <c r="G863" s="49"/>
    </row>
    <row r="864" spans="7:7" ht="12.75" customHeight="1" x14ac:dyDescent="0.2">
      <c r="G864" s="49"/>
    </row>
    <row r="865" spans="7:7" ht="12.75" customHeight="1" x14ac:dyDescent="0.2">
      <c r="G865" s="49"/>
    </row>
    <row r="866" spans="7:7" ht="12.75" customHeight="1" x14ac:dyDescent="0.2">
      <c r="G866" s="49"/>
    </row>
    <row r="867" spans="7:7" ht="12.75" customHeight="1" x14ac:dyDescent="0.2">
      <c r="G867" s="49"/>
    </row>
    <row r="868" spans="7:7" ht="12.75" customHeight="1" x14ac:dyDescent="0.2">
      <c r="G868" s="49"/>
    </row>
    <row r="869" spans="7:7" ht="12.75" customHeight="1" x14ac:dyDescent="0.2">
      <c r="G869" s="49"/>
    </row>
    <row r="870" spans="7:7" ht="12.75" customHeight="1" x14ac:dyDescent="0.2">
      <c r="G870" s="49"/>
    </row>
    <row r="871" spans="7:7" ht="12.75" customHeight="1" x14ac:dyDescent="0.2">
      <c r="G871" s="49"/>
    </row>
    <row r="872" spans="7:7" ht="12.75" customHeight="1" x14ac:dyDescent="0.2">
      <c r="G872" s="49"/>
    </row>
    <row r="873" spans="7:7" ht="12.75" customHeight="1" x14ac:dyDescent="0.2">
      <c r="G873" s="49"/>
    </row>
    <row r="874" spans="7:7" ht="12.75" customHeight="1" x14ac:dyDescent="0.2">
      <c r="G874" s="49"/>
    </row>
    <row r="875" spans="7:7" ht="12.75" customHeight="1" x14ac:dyDescent="0.2">
      <c r="G875" s="49"/>
    </row>
    <row r="876" spans="7:7" ht="12.75" customHeight="1" x14ac:dyDescent="0.2">
      <c r="G876" s="49"/>
    </row>
    <row r="877" spans="7:7" ht="12.75" customHeight="1" x14ac:dyDescent="0.2">
      <c r="G877" s="49"/>
    </row>
    <row r="878" spans="7:7" ht="12.75" customHeight="1" x14ac:dyDescent="0.2">
      <c r="G878" s="49"/>
    </row>
    <row r="879" spans="7:7" ht="12.75" customHeight="1" x14ac:dyDescent="0.2">
      <c r="G879" s="49"/>
    </row>
    <row r="880" spans="7:7" ht="12.75" customHeight="1" x14ac:dyDescent="0.2">
      <c r="G880" s="49"/>
    </row>
    <row r="881" spans="7:7" ht="12.75" customHeight="1" x14ac:dyDescent="0.2">
      <c r="G881" s="49"/>
    </row>
    <row r="882" spans="7:7" ht="12.75" customHeight="1" x14ac:dyDescent="0.2">
      <c r="G882" s="49"/>
    </row>
    <row r="883" spans="7:7" ht="12.75" customHeight="1" x14ac:dyDescent="0.2">
      <c r="G883" s="49"/>
    </row>
    <row r="884" spans="7:7" ht="12.75" customHeight="1" x14ac:dyDescent="0.2">
      <c r="G884" s="49"/>
    </row>
    <row r="885" spans="7:7" ht="12.75" customHeight="1" x14ac:dyDescent="0.2">
      <c r="G885" s="49"/>
    </row>
    <row r="886" spans="7:7" ht="12.75" customHeight="1" x14ac:dyDescent="0.2">
      <c r="G886" s="49"/>
    </row>
    <row r="887" spans="7:7" ht="12.75" customHeight="1" x14ac:dyDescent="0.2">
      <c r="G887" s="49"/>
    </row>
    <row r="888" spans="7:7" ht="12.75" customHeight="1" x14ac:dyDescent="0.2">
      <c r="G888" s="49"/>
    </row>
    <row r="889" spans="7:7" ht="12.75" customHeight="1" x14ac:dyDescent="0.2">
      <c r="G889" s="49"/>
    </row>
    <row r="890" spans="7:7" ht="12.75" customHeight="1" x14ac:dyDescent="0.2">
      <c r="G890" s="49"/>
    </row>
    <row r="891" spans="7:7" ht="12.75" customHeight="1" x14ac:dyDescent="0.2">
      <c r="G891" s="49"/>
    </row>
    <row r="892" spans="7:7" ht="12.75" customHeight="1" x14ac:dyDescent="0.2">
      <c r="G892" s="49"/>
    </row>
    <row r="893" spans="7:7" ht="12.75" customHeight="1" x14ac:dyDescent="0.2">
      <c r="G893" s="49"/>
    </row>
    <row r="894" spans="7:7" ht="12.75" customHeight="1" x14ac:dyDescent="0.2">
      <c r="G894" s="49"/>
    </row>
    <row r="895" spans="7:7" ht="12.75" customHeight="1" x14ac:dyDescent="0.2">
      <c r="G895" s="49"/>
    </row>
    <row r="896" spans="7:7" ht="12.75" customHeight="1" x14ac:dyDescent="0.2">
      <c r="G896" s="49"/>
    </row>
    <row r="897" spans="7:7" ht="12.75" customHeight="1" x14ac:dyDescent="0.2">
      <c r="G897" s="49"/>
    </row>
    <row r="898" spans="7:7" ht="12.75" customHeight="1" x14ac:dyDescent="0.2">
      <c r="G898" s="49"/>
    </row>
    <row r="899" spans="7:7" ht="12.75" customHeight="1" x14ac:dyDescent="0.2">
      <c r="G899" s="49"/>
    </row>
    <row r="900" spans="7:7" ht="12.75" customHeight="1" x14ac:dyDescent="0.2">
      <c r="G900" s="49"/>
    </row>
    <row r="901" spans="7:7" ht="12.75" customHeight="1" x14ac:dyDescent="0.2">
      <c r="G901" s="49"/>
    </row>
    <row r="902" spans="7:7" ht="12.75" customHeight="1" x14ac:dyDescent="0.2">
      <c r="G902" s="49"/>
    </row>
    <row r="903" spans="7:7" ht="12.75" customHeight="1" x14ac:dyDescent="0.2">
      <c r="G903" s="49"/>
    </row>
    <row r="904" spans="7:7" ht="12.75" customHeight="1" x14ac:dyDescent="0.2">
      <c r="G904" s="49"/>
    </row>
    <row r="905" spans="7:7" ht="12.75" customHeight="1" x14ac:dyDescent="0.2">
      <c r="G905" s="49"/>
    </row>
    <row r="906" spans="7:7" ht="12.75" customHeight="1" x14ac:dyDescent="0.2">
      <c r="G906" s="49"/>
    </row>
    <row r="907" spans="7:7" ht="12.75" customHeight="1" x14ac:dyDescent="0.2">
      <c r="G907" s="49"/>
    </row>
    <row r="908" spans="7:7" ht="12.75" customHeight="1" x14ac:dyDescent="0.2">
      <c r="G908" s="49"/>
    </row>
    <row r="909" spans="7:7" ht="12.75" customHeight="1" x14ac:dyDescent="0.2">
      <c r="G909" s="49"/>
    </row>
    <row r="910" spans="7:7" ht="12.75" customHeight="1" x14ac:dyDescent="0.2">
      <c r="G910" s="49"/>
    </row>
    <row r="911" spans="7:7" ht="12.75" customHeight="1" x14ac:dyDescent="0.2">
      <c r="G911" s="49"/>
    </row>
    <row r="912" spans="7:7" ht="12.75" customHeight="1" x14ac:dyDescent="0.2">
      <c r="G912" s="49"/>
    </row>
    <row r="913" spans="7:7" ht="12.75" customHeight="1" x14ac:dyDescent="0.2">
      <c r="G913" s="49"/>
    </row>
    <row r="914" spans="7:7" ht="12.75" customHeight="1" x14ac:dyDescent="0.2">
      <c r="G914" s="49"/>
    </row>
    <row r="915" spans="7:7" ht="12.75" customHeight="1" x14ac:dyDescent="0.2">
      <c r="G915" s="49"/>
    </row>
    <row r="916" spans="7:7" ht="12.75" customHeight="1" x14ac:dyDescent="0.2">
      <c r="G916" s="49"/>
    </row>
    <row r="917" spans="7:7" ht="12.75" customHeight="1" x14ac:dyDescent="0.2">
      <c r="G917" s="49"/>
    </row>
    <row r="918" spans="7:7" ht="12.75" customHeight="1" x14ac:dyDescent="0.2">
      <c r="G918" s="49"/>
    </row>
    <row r="919" spans="7:7" ht="12.75" customHeight="1" x14ac:dyDescent="0.2">
      <c r="G919" s="49"/>
    </row>
    <row r="920" spans="7:7" ht="12.75" customHeight="1" x14ac:dyDescent="0.2">
      <c r="G920" s="49"/>
    </row>
    <row r="921" spans="7:7" ht="12.75" customHeight="1" x14ac:dyDescent="0.2">
      <c r="G921" s="49"/>
    </row>
    <row r="922" spans="7:7" ht="12.75" customHeight="1" x14ac:dyDescent="0.2">
      <c r="G922" s="49"/>
    </row>
    <row r="923" spans="7:7" ht="12.75" customHeight="1" x14ac:dyDescent="0.2">
      <c r="G923" s="49"/>
    </row>
    <row r="924" spans="7:7" ht="12.75" customHeight="1" x14ac:dyDescent="0.2">
      <c r="G924" s="49"/>
    </row>
    <row r="925" spans="7:7" ht="12.75" customHeight="1" x14ac:dyDescent="0.2">
      <c r="G925" s="49"/>
    </row>
    <row r="926" spans="7:7" ht="12.75" customHeight="1" x14ac:dyDescent="0.2">
      <c r="G926" s="49"/>
    </row>
    <row r="927" spans="7:7" ht="12.75" customHeight="1" x14ac:dyDescent="0.2">
      <c r="G927" s="49"/>
    </row>
    <row r="928" spans="7:7" ht="12.75" customHeight="1" x14ac:dyDescent="0.2">
      <c r="G928" s="49"/>
    </row>
    <row r="929" spans="7:7" ht="12.75" customHeight="1" x14ac:dyDescent="0.2">
      <c r="G929" s="49"/>
    </row>
    <row r="930" spans="7:7" ht="12.75" customHeight="1" x14ac:dyDescent="0.2">
      <c r="G930" s="49"/>
    </row>
    <row r="931" spans="7:7" ht="12.75" customHeight="1" x14ac:dyDescent="0.2">
      <c r="G931" s="49"/>
    </row>
    <row r="932" spans="7:7" ht="12.75" customHeight="1" x14ac:dyDescent="0.2">
      <c r="G932" s="49"/>
    </row>
    <row r="933" spans="7:7" ht="12.75" customHeight="1" x14ac:dyDescent="0.2">
      <c r="G933" s="49"/>
    </row>
    <row r="934" spans="7:7" ht="12.75" customHeight="1" x14ac:dyDescent="0.2">
      <c r="G934" s="49"/>
    </row>
    <row r="935" spans="7:7" ht="12.75" customHeight="1" x14ac:dyDescent="0.2">
      <c r="G935" s="49"/>
    </row>
    <row r="936" spans="7:7" ht="12.75" customHeight="1" x14ac:dyDescent="0.2">
      <c r="G936" s="49"/>
    </row>
    <row r="937" spans="7:7" ht="12.75" customHeight="1" x14ac:dyDescent="0.2">
      <c r="G937" s="49"/>
    </row>
    <row r="938" spans="7:7" ht="12.75" customHeight="1" x14ac:dyDescent="0.2">
      <c r="G938" s="49"/>
    </row>
    <row r="939" spans="7:7" ht="12.75" customHeight="1" x14ac:dyDescent="0.2">
      <c r="G939" s="49"/>
    </row>
    <row r="940" spans="7:7" ht="12.75" customHeight="1" x14ac:dyDescent="0.2">
      <c r="G940" s="49"/>
    </row>
    <row r="941" spans="7:7" ht="12.75" customHeight="1" x14ac:dyDescent="0.2">
      <c r="G941" s="49"/>
    </row>
    <row r="942" spans="7:7" ht="12.75" customHeight="1" x14ac:dyDescent="0.2">
      <c r="G942" s="49"/>
    </row>
    <row r="943" spans="7:7" ht="12.75" customHeight="1" x14ac:dyDescent="0.2">
      <c r="G943" s="49"/>
    </row>
    <row r="944" spans="7:7" ht="12.75" customHeight="1" x14ac:dyDescent="0.2">
      <c r="G944" s="49"/>
    </row>
    <row r="945" spans="7:7" ht="12.75" customHeight="1" x14ac:dyDescent="0.2">
      <c r="G945" s="49"/>
    </row>
    <row r="946" spans="7:7" ht="12.75" customHeight="1" x14ac:dyDescent="0.2">
      <c r="G946" s="49"/>
    </row>
    <row r="947" spans="7:7" ht="12.75" customHeight="1" x14ac:dyDescent="0.2">
      <c r="G947" s="49"/>
    </row>
    <row r="948" spans="7:7" ht="12.75" customHeight="1" x14ac:dyDescent="0.2">
      <c r="G948" s="49"/>
    </row>
    <row r="949" spans="7:7" ht="12.75" customHeight="1" x14ac:dyDescent="0.2">
      <c r="G949" s="49"/>
    </row>
    <row r="950" spans="7:7" ht="12.75" customHeight="1" x14ac:dyDescent="0.2">
      <c r="G950" s="49"/>
    </row>
    <row r="951" spans="7:7" ht="12.75" customHeight="1" x14ac:dyDescent="0.2">
      <c r="G951" s="49"/>
    </row>
    <row r="952" spans="7:7" ht="12.75" customHeight="1" x14ac:dyDescent="0.2">
      <c r="G952" s="49"/>
    </row>
    <row r="953" spans="7:7" ht="12.75" customHeight="1" x14ac:dyDescent="0.2">
      <c r="G953" s="49"/>
    </row>
    <row r="954" spans="7:7" ht="12.75" customHeight="1" x14ac:dyDescent="0.2">
      <c r="G954" s="49"/>
    </row>
    <row r="955" spans="7:7" ht="12.75" customHeight="1" x14ac:dyDescent="0.2">
      <c r="G955" s="49"/>
    </row>
    <row r="956" spans="7:7" ht="12.75" customHeight="1" x14ac:dyDescent="0.2">
      <c r="G956" s="49"/>
    </row>
    <row r="957" spans="7:7" ht="12.75" customHeight="1" x14ac:dyDescent="0.2">
      <c r="G957" s="49"/>
    </row>
    <row r="958" spans="7:7" ht="12.75" customHeight="1" x14ac:dyDescent="0.2">
      <c r="G958" s="49"/>
    </row>
    <row r="959" spans="7:7" ht="12.75" customHeight="1" x14ac:dyDescent="0.2">
      <c r="G959" s="49"/>
    </row>
    <row r="960" spans="7:7" ht="12.75" customHeight="1" x14ac:dyDescent="0.2">
      <c r="G960" s="49"/>
    </row>
    <row r="961" spans="7:7" ht="12.75" customHeight="1" x14ac:dyDescent="0.2">
      <c r="G961" s="49"/>
    </row>
    <row r="962" spans="7:7" ht="12.75" customHeight="1" x14ac:dyDescent="0.2">
      <c r="G962" s="49"/>
    </row>
    <row r="963" spans="7:7" ht="12.75" customHeight="1" x14ac:dyDescent="0.2">
      <c r="G963" s="49"/>
    </row>
    <row r="964" spans="7:7" ht="12.75" customHeight="1" x14ac:dyDescent="0.2">
      <c r="G964" s="49"/>
    </row>
    <row r="965" spans="7:7" ht="12.75" customHeight="1" x14ac:dyDescent="0.2">
      <c r="G965" s="49"/>
    </row>
    <row r="966" spans="7:7" ht="12.75" customHeight="1" x14ac:dyDescent="0.2">
      <c r="G966" s="49"/>
    </row>
    <row r="967" spans="7:7" ht="12.75" customHeight="1" x14ac:dyDescent="0.2">
      <c r="G967" s="49"/>
    </row>
    <row r="968" spans="7:7" ht="12.75" customHeight="1" x14ac:dyDescent="0.2">
      <c r="G968" s="49"/>
    </row>
    <row r="969" spans="7:7" ht="12.75" customHeight="1" x14ac:dyDescent="0.2">
      <c r="G969" s="49"/>
    </row>
    <row r="970" spans="7:7" ht="12.75" customHeight="1" x14ac:dyDescent="0.2">
      <c r="G970" s="49"/>
    </row>
    <row r="971" spans="7:7" ht="12.75" customHeight="1" x14ac:dyDescent="0.2">
      <c r="G971" s="49"/>
    </row>
    <row r="972" spans="7:7" ht="12.75" customHeight="1" x14ac:dyDescent="0.2">
      <c r="G972" s="49"/>
    </row>
    <row r="973" spans="7:7" ht="12.75" customHeight="1" x14ac:dyDescent="0.2">
      <c r="G973" s="49"/>
    </row>
    <row r="974" spans="7:7" ht="12.75" customHeight="1" x14ac:dyDescent="0.2">
      <c r="G974" s="49"/>
    </row>
    <row r="975" spans="7:7" ht="12.75" customHeight="1" x14ac:dyDescent="0.2">
      <c r="G975" s="49"/>
    </row>
    <row r="976" spans="7:7" ht="12.75" customHeight="1" x14ac:dyDescent="0.2">
      <c r="G976" s="49"/>
    </row>
    <row r="977" spans="7:7" ht="12.75" customHeight="1" x14ac:dyDescent="0.2">
      <c r="G977" s="49"/>
    </row>
    <row r="978" spans="7:7" ht="12.75" customHeight="1" x14ac:dyDescent="0.2">
      <c r="G978" s="49"/>
    </row>
    <row r="979" spans="7:7" ht="12.75" customHeight="1" x14ac:dyDescent="0.2">
      <c r="G979" s="49"/>
    </row>
    <row r="980" spans="7:7" ht="12.75" customHeight="1" x14ac:dyDescent="0.2">
      <c r="G980" s="49"/>
    </row>
    <row r="981" spans="7:7" ht="12.75" customHeight="1" x14ac:dyDescent="0.2">
      <c r="G981" s="49"/>
    </row>
    <row r="982" spans="7:7" ht="12.75" customHeight="1" x14ac:dyDescent="0.2">
      <c r="G982" s="49"/>
    </row>
    <row r="983" spans="7:7" ht="12.75" customHeight="1" x14ac:dyDescent="0.2">
      <c r="G983" s="49"/>
    </row>
    <row r="984" spans="7:7" ht="12.75" customHeight="1" x14ac:dyDescent="0.2">
      <c r="G984" s="49"/>
    </row>
    <row r="985" spans="7:7" ht="12.75" customHeight="1" x14ac:dyDescent="0.2">
      <c r="G985" s="49"/>
    </row>
    <row r="986" spans="7:7" ht="12.75" customHeight="1" x14ac:dyDescent="0.2">
      <c r="G986" s="49"/>
    </row>
    <row r="987" spans="7:7" ht="12.75" customHeight="1" x14ac:dyDescent="0.2">
      <c r="G987" s="49"/>
    </row>
    <row r="988" spans="7:7" ht="12.75" customHeight="1" x14ac:dyDescent="0.2">
      <c r="G988" s="49"/>
    </row>
    <row r="989" spans="7:7" ht="12.75" customHeight="1" x14ac:dyDescent="0.2">
      <c r="G989" s="49"/>
    </row>
    <row r="990" spans="7:7" ht="12.75" customHeight="1" x14ac:dyDescent="0.2">
      <c r="G990" s="49"/>
    </row>
    <row r="991" spans="7:7" ht="12.75" customHeight="1" x14ac:dyDescent="0.2">
      <c r="G991" s="49"/>
    </row>
    <row r="992" spans="7:7" ht="12.75" customHeight="1" x14ac:dyDescent="0.2">
      <c r="G992" s="49"/>
    </row>
    <row r="993" spans="7:7" ht="12.75" customHeight="1" x14ac:dyDescent="0.2">
      <c r="G993" s="49"/>
    </row>
    <row r="994" spans="7:7" ht="12.75" customHeight="1" x14ac:dyDescent="0.2">
      <c r="G994" s="49"/>
    </row>
    <row r="995" spans="7:7" ht="12.75" customHeight="1" x14ac:dyDescent="0.2">
      <c r="G995" s="49"/>
    </row>
    <row r="996" spans="7:7" ht="12.75" customHeight="1" x14ac:dyDescent="0.2">
      <c r="G996" s="49"/>
    </row>
    <row r="997" spans="7:7" ht="12.75" customHeight="1" x14ac:dyDescent="0.2">
      <c r="G997" s="49"/>
    </row>
    <row r="998" spans="7:7" ht="12.75" customHeight="1" x14ac:dyDescent="0.2">
      <c r="G998" s="49"/>
    </row>
    <row r="999" spans="7:7" ht="12.75" customHeight="1" x14ac:dyDescent="0.2">
      <c r="G999" s="49"/>
    </row>
    <row r="1000" spans="7:7" ht="12.75" customHeight="1" x14ac:dyDescent="0.2">
      <c r="G1000" s="49"/>
    </row>
    <row r="1001" spans="7:7" ht="12.75" customHeight="1" x14ac:dyDescent="0.2">
      <c r="G1001" s="49"/>
    </row>
    <row r="1002" spans="7:7" ht="12.75" customHeight="1" x14ac:dyDescent="0.2">
      <c r="G1002" s="49"/>
    </row>
    <row r="1003" spans="7:7" ht="12.75" customHeight="1" x14ac:dyDescent="0.2">
      <c r="G1003" s="49"/>
    </row>
    <row r="1004" spans="7:7" ht="12.75" customHeight="1" x14ac:dyDescent="0.2">
      <c r="G1004" s="49"/>
    </row>
    <row r="1005" spans="7:7" ht="12.75" customHeight="1" x14ac:dyDescent="0.2">
      <c r="G1005" s="49"/>
    </row>
    <row r="1006" spans="7:7" ht="12.75" customHeight="1" x14ac:dyDescent="0.2">
      <c r="G1006" s="49"/>
    </row>
    <row r="1007" spans="7:7" ht="12.75" customHeight="1" x14ac:dyDescent="0.2">
      <c r="G1007" s="49"/>
    </row>
    <row r="1008" spans="7:7" ht="12.75" customHeight="1" x14ac:dyDescent="0.2">
      <c r="G1008" s="49"/>
    </row>
    <row r="1009" spans="7:7" ht="12.75" customHeight="1" x14ac:dyDescent="0.2">
      <c r="G1009" s="49"/>
    </row>
    <row r="1010" spans="7:7" ht="12.75" customHeight="1" x14ac:dyDescent="0.2">
      <c r="G1010" s="49"/>
    </row>
    <row r="1011" spans="7:7" ht="12.75" customHeight="1" x14ac:dyDescent="0.2">
      <c r="G1011" s="49"/>
    </row>
    <row r="1012" spans="7:7" ht="12.75" customHeight="1" x14ac:dyDescent="0.2">
      <c r="G1012" s="49"/>
    </row>
    <row r="1013" spans="7:7" ht="12.75" customHeight="1" x14ac:dyDescent="0.2">
      <c r="G1013" s="49"/>
    </row>
    <row r="1014" spans="7:7" ht="12.75" customHeight="1" x14ac:dyDescent="0.2">
      <c r="G1014" s="49"/>
    </row>
    <row r="1015" spans="7:7" ht="12.75" customHeight="1" x14ac:dyDescent="0.2">
      <c r="G1015" s="49"/>
    </row>
    <row r="1016" spans="7:7" ht="12.75" customHeight="1" x14ac:dyDescent="0.2">
      <c r="G1016" s="49"/>
    </row>
    <row r="1017" spans="7:7" ht="12.75" customHeight="1" x14ac:dyDescent="0.2">
      <c r="G1017" s="49"/>
    </row>
    <row r="1018" spans="7:7" ht="12.75" customHeight="1" x14ac:dyDescent="0.2">
      <c r="G1018" s="49"/>
    </row>
    <row r="1019" spans="7:7" ht="12.75" customHeight="1" x14ac:dyDescent="0.2">
      <c r="G1019" s="49"/>
    </row>
    <row r="1020" spans="7:7" ht="12.75" customHeight="1" x14ac:dyDescent="0.2">
      <c r="G1020" s="49"/>
    </row>
    <row r="1021" spans="7:7" ht="12.75" customHeight="1" x14ac:dyDescent="0.2">
      <c r="G1021" s="49"/>
    </row>
    <row r="1022" spans="7:7" ht="12.75" customHeight="1" x14ac:dyDescent="0.2">
      <c r="G1022" s="49"/>
    </row>
    <row r="1023" spans="7:7" ht="12.75" customHeight="1" x14ac:dyDescent="0.2">
      <c r="G1023" s="49"/>
    </row>
    <row r="1024" spans="7:7" ht="12.75" customHeight="1" x14ac:dyDescent="0.2">
      <c r="G1024" s="49"/>
    </row>
    <row r="1025" spans="7:7" ht="12.75" customHeight="1" x14ac:dyDescent="0.2">
      <c r="G1025" s="49"/>
    </row>
    <row r="1026" spans="7:7" ht="12.75" customHeight="1" x14ac:dyDescent="0.2">
      <c r="G1026" s="49"/>
    </row>
    <row r="1027" spans="7:7" ht="12.75" customHeight="1" x14ac:dyDescent="0.2">
      <c r="G1027" s="49"/>
    </row>
    <row r="1028" spans="7:7" ht="12.75" customHeight="1" x14ac:dyDescent="0.2">
      <c r="G1028" s="49"/>
    </row>
    <row r="1029" spans="7:7" ht="12.75" customHeight="1" x14ac:dyDescent="0.2">
      <c r="G1029" s="49"/>
    </row>
    <row r="1030" spans="7:7" ht="12.75" customHeight="1" x14ac:dyDescent="0.2">
      <c r="G1030" s="49"/>
    </row>
    <row r="1031" spans="7:7" ht="12.75" customHeight="1" x14ac:dyDescent="0.2">
      <c r="G1031" s="49"/>
    </row>
    <row r="1032" spans="7:7" ht="12.75" customHeight="1" x14ac:dyDescent="0.2">
      <c r="G1032" s="49"/>
    </row>
    <row r="1033" spans="7:7" ht="12.75" customHeight="1" x14ac:dyDescent="0.2">
      <c r="G1033" s="49"/>
    </row>
    <row r="1034" spans="7:7" ht="12.75" customHeight="1" x14ac:dyDescent="0.2">
      <c r="G1034" s="49"/>
    </row>
    <row r="1035" spans="7:7" ht="12.75" customHeight="1" x14ac:dyDescent="0.2">
      <c r="G1035" s="49"/>
    </row>
    <row r="1036" spans="7:7" ht="12.75" customHeight="1" x14ac:dyDescent="0.2">
      <c r="G1036" s="49"/>
    </row>
    <row r="1037" spans="7:7" ht="12.75" customHeight="1" x14ac:dyDescent="0.2">
      <c r="G1037" s="49"/>
    </row>
    <row r="1038" spans="7:7" ht="12.75" customHeight="1" x14ac:dyDescent="0.2">
      <c r="G1038" s="49"/>
    </row>
    <row r="1039" spans="7:7" ht="12.75" customHeight="1" x14ac:dyDescent="0.2">
      <c r="G1039" s="49"/>
    </row>
    <row r="1040" spans="7:7" ht="12.75" customHeight="1" x14ac:dyDescent="0.2">
      <c r="G1040" s="49"/>
    </row>
    <row r="1041" spans="7:7" ht="12.75" customHeight="1" x14ac:dyDescent="0.2">
      <c r="G1041" s="49"/>
    </row>
    <row r="1042" spans="7:7" ht="12.75" customHeight="1" x14ac:dyDescent="0.2">
      <c r="G1042" s="49"/>
    </row>
    <row r="1043" spans="7:7" ht="12.75" customHeight="1" x14ac:dyDescent="0.2">
      <c r="G1043" s="49"/>
    </row>
    <row r="1044" spans="7:7" ht="12.75" customHeight="1" x14ac:dyDescent="0.2">
      <c r="G1044" s="49"/>
    </row>
    <row r="1045" spans="7:7" ht="12.75" customHeight="1" x14ac:dyDescent="0.2">
      <c r="G1045" s="49"/>
    </row>
    <row r="1046" spans="7:7" ht="12.75" customHeight="1" x14ac:dyDescent="0.2">
      <c r="G1046" s="49"/>
    </row>
    <row r="1047" spans="7:7" ht="12.75" customHeight="1" x14ac:dyDescent="0.2">
      <c r="G1047" s="49"/>
    </row>
    <row r="1048" spans="7:7" ht="12.75" customHeight="1" x14ac:dyDescent="0.2">
      <c r="G1048" s="49"/>
    </row>
    <row r="1049" spans="7:7" ht="12.75" customHeight="1" x14ac:dyDescent="0.2">
      <c r="G1049" s="49"/>
    </row>
    <row r="1050" spans="7:7" ht="12.75" customHeight="1" x14ac:dyDescent="0.2">
      <c r="G1050" s="49"/>
    </row>
    <row r="1051" spans="7:7" ht="12.75" customHeight="1" x14ac:dyDescent="0.2">
      <c r="G1051" s="49"/>
    </row>
    <row r="1052" spans="7:7" ht="12.75" customHeight="1" x14ac:dyDescent="0.2">
      <c r="G1052" s="49"/>
    </row>
    <row r="1053" spans="7:7" ht="12.75" customHeight="1" x14ac:dyDescent="0.2">
      <c r="G1053" s="49"/>
    </row>
    <row r="1054" spans="7:7" ht="12.75" customHeight="1" x14ac:dyDescent="0.2">
      <c r="G1054" s="49"/>
    </row>
    <row r="1055" spans="7:7" ht="12.75" customHeight="1" x14ac:dyDescent="0.2">
      <c r="G1055" s="49"/>
    </row>
    <row r="1056" spans="7:7" ht="12.75" customHeight="1" x14ac:dyDescent="0.2">
      <c r="G1056" s="49"/>
    </row>
    <row r="1057" spans="7:7" ht="12.75" customHeight="1" x14ac:dyDescent="0.2">
      <c r="G1057" s="49"/>
    </row>
    <row r="1058" spans="7:7" ht="12.75" customHeight="1" x14ac:dyDescent="0.2">
      <c r="G1058" s="49"/>
    </row>
    <row r="1059" spans="7:7" ht="12.75" customHeight="1" x14ac:dyDescent="0.2">
      <c r="G1059" s="49"/>
    </row>
    <row r="1060" spans="7:7" ht="12.75" customHeight="1" x14ac:dyDescent="0.2">
      <c r="G1060" s="49"/>
    </row>
    <row r="1061" spans="7:7" ht="12.75" customHeight="1" x14ac:dyDescent="0.2">
      <c r="G1061" s="49"/>
    </row>
    <row r="1062" spans="7:7" ht="12.75" customHeight="1" x14ac:dyDescent="0.2">
      <c r="G1062" s="49"/>
    </row>
    <row r="1063" spans="7:7" ht="12.75" customHeight="1" x14ac:dyDescent="0.2">
      <c r="G1063" s="49"/>
    </row>
    <row r="1064" spans="7:7" ht="12.75" customHeight="1" x14ac:dyDescent="0.2">
      <c r="G1064" s="49"/>
    </row>
    <row r="1065" spans="7:7" ht="12.75" customHeight="1" x14ac:dyDescent="0.2">
      <c r="G1065" s="49"/>
    </row>
    <row r="1066" spans="7:7" ht="12.75" customHeight="1" x14ac:dyDescent="0.2">
      <c r="G1066" s="49"/>
    </row>
    <row r="1067" spans="7:7" ht="12.75" customHeight="1" x14ac:dyDescent="0.2">
      <c r="G1067" s="49"/>
    </row>
    <row r="1068" spans="7:7" ht="12.75" customHeight="1" x14ac:dyDescent="0.2">
      <c r="G1068" s="49"/>
    </row>
    <row r="1069" spans="7:7" ht="12.75" customHeight="1" x14ac:dyDescent="0.2">
      <c r="G1069" s="49"/>
    </row>
    <row r="1070" spans="7:7" ht="12.75" customHeight="1" x14ac:dyDescent="0.2">
      <c r="G1070" s="49"/>
    </row>
    <row r="1071" spans="7:7" ht="12.75" customHeight="1" x14ac:dyDescent="0.2">
      <c r="G1071" s="49"/>
    </row>
    <row r="1072" spans="7:7" ht="12.75" customHeight="1" x14ac:dyDescent="0.2">
      <c r="G1072" s="49"/>
    </row>
    <row r="1073" spans="7:7" ht="12.75" customHeight="1" x14ac:dyDescent="0.2">
      <c r="G1073" s="49"/>
    </row>
    <row r="1074" spans="7:7" ht="12.75" customHeight="1" x14ac:dyDescent="0.2">
      <c r="G1074" s="49"/>
    </row>
    <row r="1075" spans="7:7" ht="12.75" customHeight="1" x14ac:dyDescent="0.2">
      <c r="G1075" s="49"/>
    </row>
    <row r="1076" spans="7:7" ht="12.75" customHeight="1" x14ac:dyDescent="0.2">
      <c r="G1076" s="49"/>
    </row>
    <row r="1077" spans="7:7" ht="12.75" customHeight="1" x14ac:dyDescent="0.2">
      <c r="G1077" s="49"/>
    </row>
    <row r="1078" spans="7:7" ht="12.75" customHeight="1" x14ac:dyDescent="0.2">
      <c r="G1078" s="49"/>
    </row>
    <row r="1079" spans="7:7" ht="12.75" customHeight="1" x14ac:dyDescent="0.2">
      <c r="G1079" s="49"/>
    </row>
    <row r="1080" spans="7:7" ht="12.75" customHeight="1" x14ac:dyDescent="0.2">
      <c r="G1080" s="49"/>
    </row>
    <row r="1081" spans="7:7" ht="12.75" customHeight="1" x14ac:dyDescent="0.2">
      <c r="G1081" s="49"/>
    </row>
    <row r="1082" spans="7:7" ht="12.75" customHeight="1" x14ac:dyDescent="0.2">
      <c r="G1082" s="49"/>
    </row>
    <row r="1083" spans="7:7" ht="12.75" customHeight="1" x14ac:dyDescent="0.2">
      <c r="G1083" s="49"/>
    </row>
    <row r="1084" spans="7:7" ht="12.75" customHeight="1" x14ac:dyDescent="0.2">
      <c r="G1084" s="49"/>
    </row>
    <row r="1085" spans="7:7" ht="12.75" customHeight="1" x14ac:dyDescent="0.2">
      <c r="G1085" s="49"/>
    </row>
    <row r="1086" spans="7:7" ht="12.75" customHeight="1" x14ac:dyDescent="0.2">
      <c r="G1086" s="49"/>
    </row>
    <row r="1087" spans="7:7" ht="12.75" customHeight="1" x14ac:dyDescent="0.2">
      <c r="G1087" s="49"/>
    </row>
    <row r="1088" spans="7:7" ht="12.75" customHeight="1" x14ac:dyDescent="0.2">
      <c r="G1088" s="49"/>
    </row>
    <row r="1089" spans="7:7" ht="12.75" customHeight="1" x14ac:dyDescent="0.2">
      <c r="G1089" s="49"/>
    </row>
    <row r="1090" spans="7:7" ht="12.75" customHeight="1" x14ac:dyDescent="0.2">
      <c r="G1090" s="49"/>
    </row>
    <row r="1091" spans="7:7" ht="12.75" customHeight="1" x14ac:dyDescent="0.2">
      <c r="G1091" s="49"/>
    </row>
    <row r="1092" spans="7:7" ht="12.75" customHeight="1" x14ac:dyDescent="0.2">
      <c r="G1092" s="49"/>
    </row>
    <row r="1093" spans="7:7" ht="12.75" customHeight="1" x14ac:dyDescent="0.2">
      <c r="G1093" s="49"/>
    </row>
    <row r="1094" spans="7:7" ht="12.75" customHeight="1" x14ac:dyDescent="0.2">
      <c r="G1094" s="49"/>
    </row>
    <row r="1095" spans="7:7" ht="12.75" customHeight="1" x14ac:dyDescent="0.2">
      <c r="G1095" s="49"/>
    </row>
    <row r="1096" spans="7:7" ht="12.75" customHeight="1" x14ac:dyDescent="0.2">
      <c r="G1096" s="49"/>
    </row>
    <row r="1097" spans="7:7" ht="12.75" customHeight="1" x14ac:dyDescent="0.2">
      <c r="G1097" s="49"/>
    </row>
    <row r="1098" spans="7:7" ht="12.75" customHeight="1" x14ac:dyDescent="0.2">
      <c r="G1098" s="49"/>
    </row>
    <row r="1099" spans="7:7" ht="12.75" customHeight="1" x14ac:dyDescent="0.2">
      <c r="G1099" s="49"/>
    </row>
    <row r="1100" spans="7:7" ht="12.75" customHeight="1" x14ac:dyDescent="0.2">
      <c r="G1100" s="49"/>
    </row>
    <row r="1101" spans="7:7" ht="12.75" customHeight="1" x14ac:dyDescent="0.2">
      <c r="G1101" s="49"/>
    </row>
    <row r="1102" spans="7:7" ht="12.75" customHeight="1" x14ac:dyDescent="0.2">
      <c r="G1102" s="49"/>
    </row>
    <row r="1103" spans="7:7" ht="12.75" customHeight="1" x14ac:dyDescent="0.2">
      <c r="G1103" s="49"/>
    </row>
    <row r="1104" spans="7:7" ht="12.75" customHeight="1" x14ac:dyDescent="0.2">
      <c r="G1104" s="49"/>
    </row>
    <row r="1105" spans="7:7" ht="12.75" customHeight="1" x14ac:dyDescent="0.2">
      <c r="G1105" s="49"/>
    </row>
    <row r="1106" spans="7:7" ht="12.75" customHeight="1" x14ac:dyDescent="0.2">
      <c r="G1106" s="49"/>
    </row>
    <row r="1107" spans="7:7" ht="12.75" customHeight="1" x14ac:dyDescent="0.2">
      <c r="G1107" s="49"/>
    </row>
    <row r="1108" spans="7:7" ht="12.75" customHeight="1" x14ac:dyDescent="0.2">
      <c r="G1108" s="49"/>
    </row>
    <row r="1109" spans="7:7" ht="12.75" customHeight="1" x14ac:dyDescent="0.2">
      <c r="G1109" s="49"/>
    </row>
    <row r="1110" spans="7:7" ht="12.75" customHeight="1" x14ac:dyDescent="0.2">
      <c r="G1110" s="49"/>
    </row>
    <row r="1111" spans="7:7" ht="12.75" customHeight="1" x14ac:dyDescent="0.2">
      <c r="G1111" s="49"/>
    </row>
    <row r="1112" spans="7:7" ht="12.75" customHeight="1" x14ac:dyDescent="0.2">
      <c r="G1112" s="49"/>
    </row>
    <row r="1113" spans="7:7" ht="12.75" customHeight="1" x14ac:dyDescent="0.2">
      <c r="G1113" s="49"/>
    </row>
    <row r="1114" spans="7:7" ht="12.75" customHeight="1" x14ac:dyDescent="0.2">
      <c r="G1114" s="49"/>
    </row>
    <row r="1115" spans="7:7" ht="12.75" customHeight="1" x14ac:dyDescent="0.2">
      <c r="G1115" s="49"/>
    </row>
    <row r="1116" spans="7:7" ht="12.75" customHeight="1" x14ac:dyDescent="0.2">
      <c r="G1116" s="49"/>
    </row>
    <row r="1117" spans="7:7" ht="12.75" customHeight="1" x14ac:dyDescent="0.2">
      <c r="G1117" s="49"/>
    </row>
    <row r="1118" spans="7:7" ht="12.75" customHeight="1" x14ac:dyDescent="0.2">
      <c r="G1118" s="49"/>
    </row>
    <row r="1119" spans="7:7" ht="12.75" customHeight="1" x14ac:dyDescent="0.2">
      <c r="G1119" s="49"/>
    </row>
    <row r="1120" spans="7:7" ht="12.75" customHeight="1" x14ac:dyDescent="0.2">
      <c r="G1120" s="49"/>
    </row>
    <row r="1121" spans="7:7" ht="12.75" customHeight="1" x14ac:dyDescent="0.2">
      <c r="G1121" s="49"/>
    </row>
    <row r="1122" spans="7:7" ht="12.75" customHeight="1" x14ac:dyDescent="0.2">
      <c r="G1122" s="49"/>
    </row>
    <row r="1123" spans="7:7" ht="12.75" customHeight="1" x14ac:dyDescent="0.2">
      <c r="G1123" s="49"/>
    </row>
    <row r="1124" spans="7:7" ht="12.75" customHeight="1" x14ac:dyDescent="0.2">
      <c r="G1124" s="49"/>
    </row>
    <row r="1125" spans="7:7" ht="12.75" customHeight="1" x14ac:dyDescent="0.2">
      <c r="G1125" s="49"/>
    </row>
    <row r="1126" spans="7:7" ht="12.75" customHeight="1" x14ac:dyDescent="0.2">
      <c r="G1126" s="49"/>
    </row>
    <row r="1127" spans="7:7" ht="12.75" customHeight="1" x14ac:dyDescent="0.2">
      <c r="G1127" s="49"/>
    </row>
    <row r="1128" spans="7:7" ht="12.75" customHeight="1" x14ac:dyDescent="0.2">
      <c r="G1128" s="49"/>
    </row>
    <row r="1129" spans="7:7" ht="12.75" customHeight="1" x14ac:dyDescent="0.2">
      <c r="G1129" s="49"/>
    </row>
    <row r="1130" spans="7:7" ht="12.75" customHeight="1" x14ac:dyDescent="0.2">
      <c r="G1130" s="49"/>
    </row>
    <row r="1131" spans="7:7" ht="12.75" customHeight="1" x14ac:dyDescent="0.2">
      <c r="G1131" s="49"/>
    </row>
    <row r="1132" spans="7:7" ht="12.75" customHeight="1" x14ac:dyDescent="0.2">
      <c r="G1132" s="49"/>
    </row>
    <row r="1133" spans="7:7" ht="12.75" customHeight="1" x14ac:dyDescent="0.2">
      <c r="G1133" s="49"/>
    </row>
    <row r="1134" spans="7:7" ht="12.75" customHeight="1" x14ac:dyDescent="0.2">
      <c r="G1134" s="49"/>
    </row>
    <row r="1135" spans="7:7" ht="12.75" customHeight="1" x14ac:dyDescent="0.2">
      <c r="G1135" s="49"/>
    </row>
    <row r="1136" spans="7:7" ht="12.75" customHeight="1" x14ac:dyDescent="0.2">
      <c r="G1136" s="49"/>
    </row>
    <row r="1137" spans="7:7" ht="12.75" customHeight="1" x14ac:dyDescent="0.2">
      <c r="G1137" s="49"/>
    </row>
    <row r="1138" spans="7:7" ht="12.75" customHeight="1" x14ac:dyDescent="0.2">
      <c r="G1138" s="49"/>
    </row>
    <row r="1139" spans="7:7" ht="12.75" customHeight="1" x14ac:dyDescent="0.2">
      <c r="G1139" s="49"/>
    </row>
    <row r="1140" spans="7:7" ht="12.75" customHeight="1" x14ac:dyDescent="0.2">
      <c r="G1140" s="49"/>
    </row>
    <row r="1141" spans="7:7" ht="12.75" customHeight="1" x14ac:dyDescent="0.2">
      <c r="G1141" s="49"/>
    </row>
    <row r="1142" spans="7:7" ht="12.75" customHeight="1" x14ac:dyDescent="0.2">
      <c r="G1142" s="49"/>
    </row>
    <row r="1143" spans="7:7" ht="12.75" customHeight="1" x14ac:dyDescent="0.2">
      <c r="G1143" s="49"/>
    </row>
    <row r="1144" spans="7:7" ht="12.75" customHeight="1" x14ac:dyDescent="0.2">
      <c r="G1144" s="49"/>
    </row>
    <row r="1145" spans="7:7" ht="12.75" customHeight="1" x14ac:dyDescent="0.2">
      <c r="G1145" s="49"/>
    </row>
    <row r="1146" spans="7:7" ht="12.75" customHeight="1" x14ac:dyDescent="0.2">
      <c r="G1146" s="49"/>
    </row>
    <row r="1147" spans="7:7" ht="12.75" customHeight="1" x14ac:dyDescent="0.2">
      <c r="G1147" s="49"/>
    </row>
    <row r="1148" spans="7:7" ht="12.75" customHeight="1" x14ac:dyDescent="0.2">
      <c r="G1148" s="49"/>
    </row>
    <row r="1149" spans="7:7" ht="12.75" customHeight="1" x14ac:dyDescent="0.2">
      <c r="G1149" s="49"/>
    </row>
    <row r="1150" spans="7:7" ht="12.75" customHeight="1" x14ac:dyDescent="0.2">
      <c r="G1150" s="49"/>
    </row>
    <row r="1151" spans="7:7" ht="12.75" customHeight="1" x14ac:dyDescent="0.2">
      <c r="G1151" s="49"/>
    </row>
    <row r="1152" spans="7:7" ht="12.75" customHeight="1" x14ac:dyDescent="0.2">
      <c r="G1152" s="49"/>
    </row>
    <row r="1153" spans="7:7" ht="12.75" customHeight="1" x14ac:dyDescent="0.2">
      <c r="G1153" s="49"/>
    </row>
    <row r="1154" spans="7:7" ht="12.75" customHeight="1" x14ac:dyDescent="0.2">
      <c r="G1154" s="49"/>
    </row>
    <row r="1155" spans="7:7" ht="12.75" customHeight="1" x14ac:dyDescent="0.2">
      <c r="G1155" s="49"/>
    </row>
    <row r="1156" spans="7:7" ht="12.75" customHeight="1" x14ac:dyDescent="0.2">
      <c r="G1156" s="49"/>
    </row>
    <row r="1157" spans="7:7" ht="12.75" customHeight="1" x14ac:dyDescent="0.2">
      <c r="G1157" s="49"/>
    </row>
    <row r="1158" spans="7:7" ht="12.75" customHeight="1" x14ac:dyDescent="0.2">
      <c r="G1158" s="49"/>
    </row>
    <row r="1159" spans="7:7" ht="12.75" customHeight="1" x14ac:dyDescent="0.2">
      <c r="G1159" s="49"/>
    </row>
    <row r="1160" spans="7:7" ht="12.75" customHeight="1" x14ac:dyDescent="0.2">
      <c r="G1160" s="49"/>
    </row>
    <row r="1161" spans="7:7" ht="12.75" customHeight="1" x14ac:dyDescent="0.2">
      <c r="G1161" s="49"/>
    </row>
    <row r="1162" spans="7:7" ht="12.75" customHeight="1" x14ac:dyDescent="0.2">
      <c r="G1162" s="49"/>
    </row>
    <row r="1163" spans="7:7" ht="12.75" customHeight="1" x14ac:dyDescent="0.2">
      <c r="G1163" s="49"/>
    </row>
    <row r="1164" spans="7:7" ht="12.75" customHeight="1" x14ac:dyDescent="0.2">
      <c r="G1164" s="49"/>
    </row>
    <row r="1165" spans="7:7" ht="12.75" customHeight="1" x14ac:dyDescent="0.2">
      <c r="G1165" s="49"/>
    </row>
    <row r="1166" spans="7:7" ht="12.75" customHeight="1" x14ac:dyDescent="0.2">
      <c r="G1166" s="49"/>
    </row>
    <row r="1167" spans="7:7" ht="12.75" customHeight="1" x14ac:dyDescent="0.2">
      <c r="G1167" s="49"/>
    </row>
    <row r="1168" spans="7:7" ht="12.75" customHeight="1" x14ac:dyDescent="0.2">
      <c r="G1168" s="49"/>
    </row>
    <row r="1169" spans="7:7" ht="12.75" customHeight="1" x14ac:dyDescent="0.2">
      <c r="G1169" s="49"/>
    </row>
    <row r="1170" spans="7:7" ht="12.75" customHeight="1" x14ac:dyDescent="0.2">
      <c r="G1170" s="49"/>
    </row>
    <row r="1171" spans="7:7" ht="12.75" customHeight="1" x14ac:dyDescent="0.2">
      <c r="G1171" s="49"/>
    </row>
    <row r="1172" spans="7:7" ht="12.75" customHeight="1" x14ac:dyDescent="0.2">
      <c r="G1172" s="49"/>
    </row>
    <row r="1173" spans="7:7" ht="12.75" customHeight="1" x14ac:dyDescent="0.2">
      <c r="G1173" s="49"/>
    </row>
    <row r="1174" spans="7:7" ht="12.75" customHeight="1" x14ac:dyDescent="0.2">
      <c r="G1174" s="49"/>
    </row>
    <row r="1175" spans="7:7" ht="12.75" customHeight="1" x14ac:dyDescent="0.2">
      <c r="G1175" s="49"/>
    </row>
    <row r="1176" spans="7:7" ht="12.75" customHeight="1" x14ac:dyDescent="0.2">
      <c r="G1176" s="49"/>
    </row>
    <row r="1177" spans="7:7" ht="12.75" customHeight="1" x14ac:dyDescent="0.2">
      <c r="G1177" s="49"/>
    </row>
    <row r="1178" spans="7:7" ht="12.75" customHeight="1" x14ac:dyDescent="0.2">
      <c r="G1178" s="49"/>
    </row>
    <row r="1179" spans="7:7" ht="12.75" customHeight="1" x14ac:dyDescent="0.2">
      <c r="G1179" s="49"/>
    </row>
    <row r="1180" spans="7:7" ht="12.75" customHeight="1" x14ac:dyDescent="0.2">
      <c r="G1180" s="49"/>
    </row>
    <row r="1181" spans="7:7" ht="12.75" customHeight="1" x14ac:dyDescent="0.2">
      <c r="G1181" s="49"/>
    </row>
    <row r="1182" spans="7:7" ht="12.75" customHeight="1" x14ac:dyDescent="0.2">
      <c r="G1182" s="49"/>
    </row>
    <row r="1183" spans="7:7" ht="12.75" customHeight="1" x14ac:dyDescent="0.2">
      <c r="G1183" s="49"/>
    </row>
    <row r="1184" spans="7:7" ht="12.75" customHeight="1" x14ac:dyDescent="0.2">
      <c r="G1184" s="49"/>
    </row>
    <row r="1185" spans="7:7" ht="12.75" customHeight="1" x14ac:dyDescent="0.2">
      <c r="G1185" s="49"/>
    </row>
    <row r="1186" spans="7:7" ht="12.75" customHeight="1" x14ac:dyDescent="0.2">
      <c r="G1186" s="49"/>
    </row>
    <row r="1187" spans="7:7" ht="12.75" customHeight="1" x14ac:dyDescent="0.2">
      <c r="G1187" s="49"/>
    </row>
    <row r="1188" spans="7:7" ht="12.75" customHeight="1" x14ac:dyDescent="0.2">
      <c r="G1188" s="49"/>
    </row>
    <row r="1189" spans="7:7" ht="12.75" customHeight="1" x14ac:dyDescent="0.2">
      <c r="G1189" s="49"/>
    </row>
    <row r="1190" spans="7:7" ht="12.75" customHeight="1" x14ac:dyDescent="0.2">
      <c r="G1190" s="49"/>
    </row>
    <row r="1191" spans="7:7" ht="12.75" customHeight="1" x14ac:dyDescent="0.2">
      <c r="G1191" s="49"/>
    </row>
    <row r="1192" spans="7:7" ht="12.75" customHeight="1" x14ac:dyDescent="0.2">
      <c r="G1192" s="49"/>
    </row>
    <row r="1193" spans="7:7" ht="12.75" customHeight="1" x14ac:dyDescent="0.2">
      <c r="G1193" s="49"/>
    </row>
    <row r="1194" spans="7:7" ht="12.75" customHeight="1" x14ac:dyDescent="0.2">
      <c r="G1194" s="49"/>
    </row>
    <row r="1195" spans="7:7" ht="12.75" customHeight="1" x14ac:dyDescent="0.2">
      <c r="G1195" s="49"/>
    </row>
    <row r="1196" spans="7:7" ht="12.75" customHeight="1" x14ac:dyDescent="0.2">
      <c r="G1196" s="49"/>
    </row>
    <row r="1197" spans="7:7" ht="12.75" customHeight="1" x14ac:dyDescent="0.2">
      <c r="G1197" s="49"/>
    </row>
    <row r="1198" spans="7:7" ht="12.75" customHeight="1" x14ac:dyDescent="0.2">
      <c r="G1198" s="49"/>
    </row>
    <row r="1199" spans="7:7" ht="12.75" customHeight="1" x14ac:dyDescent="0.2">
      <c r="G1199" s="49"/>
    </row>
    <row r="1200" spans="7:7" ht="12.75" customHeight="1" x14ac:dyDescent="0.2">
      <c r="G1200" s="49"/>
    </row>
    <row r="1201" spans="7:7" ht="12.75" customHeight="1" x14ac:dyDescent="0.2">
      <c r="G1201" s="49"/>
    </row>
    <row r="1202" spans="7:7" ht="12.75" customHeight="1" x14ac:dyDescent="0.2">
      <c r="G1202" s="49"/>
    </row>
    <row r="1203" spans="7:7" ht="12.75" customHeight="1" x14ac:dyDescent="0.2">
      <c r="G1203" s="49"/>
    </row>
    <row r="1204" spans="7:7" ht="12.75" customHeight="1" x14ac:dyDescent="0.2">
      <c r="G1204" s="49"/>
    </row>
    <row r="1205" spans="7:7" ht="12.75" customHeight="1" x14ac:dyDescent="0.2">
      <c r="G1205" s="49"/>
    </row>
    <row r="1206" spans="7:7" ht="12.75" customHeight="1" x14ac:dyDescent="0.2">
      <c r="G1206" s="49"/>
    </row>
    <row r="1207" spans="7:7" ht="12.75" customHeight="1" x14ac:dyDescent="0.2">
      <c r="G1207" s="49"/>
    </row>
    <row r="1208" spans="7:7" ht="12.75" customHeight="1" x14ac:dyDescent="0.2">
      <c r="G1208" s="49"/>
    </row>
    <row r="1209" spans="7:7" ht="12.75" customHeight="1" x14ac:dyDescent="0.2">
      <c r="G1209" s="49"/>
    </row>
    <row r="1210" spans="7:7" ht="12.75" customHeight="1" x14ac:dyDescent="0.2">
      <c r="G1210" s="49"/>
    </row>
    <row r="1211" spans="7:7" ht="12.75" customHeight="1" x14ac:dyDescent="0.2">
      <c r="G1211" s="49"/>
    </row>
    <row r="1212" spans="7:7" ht="12.75" customHeight="1" x14ac:dyDescent="0.2">
      <c r="G1212" s="49"/>
    </row>
    <row r="1213" spans="7:7" ht="12.75" customHeight="1" x14ac:dyDescent="0.2">
      <c r="G1213" s="49"/>
    </row>
    <row r="1214" spans="7:7" ht="12.75" customHeight="1" x14ac:dyDescent="0.2">
      <c r="G1214" s="49"/>
    </row>
    <row r="1215" spans="7:7" ht="12.75" customHeight="1" x14ac:dyDescent="0.2">
      <c r="G1215" s="49"/>
    </row>
    <row r="1216" spans="7:7" ht="12.75" customHeight="1" x14ac:dyDescent="0.2">
      <c r="G1216" s="49"/>
    </row>
    <row r="1217" spans="7:7" ht="12.75" customHeight="1" x14ac:dyDescent="0.2">
      <c r="G1217" s="49"/>
    </row>
    <row r="1218" spans="7:7" ht="12.75" customHeight="1" x14ac:dyDescent="0.2">
      <c r="G1218" s="49"/>
    </row>
    <row r="1219" spans="7:7" ht="12.75" customHeight="1" x14ac:dyDescent="0.2">
      <c r="G1219" s="49"/>
    </row>
    <row r="1220" spans="7:7" ht="12.75" customHeight="1" x14ac:dyDescent="0.2">
      <c r="G1220" s="49"/>
    </row>
    <row r="1221" spans="7:7" ht="12.75" customHeight="1" x14ac:dyDescent="0.2">
      <c r="G1221" s="49"/>
    </row>
    <row r="1222" spans="7:7" ht="12.75" customHeight="1" x14ac:dyDescent="0.2">
      <c r="G1222" s="49"/>
    </row>
    <row r="1223" spans="7:7" ht="12.75" customHeight="1" x14ac:dyDescent="0.2">
      <c r="G1223" s="49"/>
    </row>
    <row r="1224" spans="7:7" ht="12.75" customHeight="1" x14ac:dyDescent="0.2">
      <c r="G1224" s="49"/>
    </row>
    <row r="1225" spans="7:7" ht="12.75" customHeight="1" x14ac:dyDescent="0.2">
      <c r="G1225" s="49"/>
    </row>
    <row r="1226" spans="7:7" ht="12.75" customHeight="1" x14ac:dyDescent="0.2">
      <c r="G1226" s="49"/>
    </row>
    <row r="1227" spans="7:7" ht="12.75" customHeight="1" x14ac:dyDescent="0.2">
      <c r="G1227" s="49"/>
    </row>
    <row r="1228" spans="7:7" ht="12.75" customHeight="1" x14ac:dyDescent="0.2">
      <c r="G1228" s="49"/>
    </row>
    <row r="1229" spans="7:7" ht="12.75" customHeight="1" x14ac:dyDescent="0.2">
      <c r="G1229" s="49"/>
    </row>
    <row r="1230" spans="7:7" ht="12.75" customHeight="1" x14ac:dyDescent="0.2">
      <c r="G1230" s="49"/>
    </row>
    <row r="1231" spans="7:7" ht="12.75" customHeight="1" x14ac:dyDescent="0.2">
      <c r="G1231" s="49"/>
    </row>
    <row r="1232" spans="7:7" ht="12.75" customHeight="1" x14ac:dyDescent="0.2">
      <c r="G1232" s="49"/>
    </row>
    <row r="1233" spans="7:7" ht="12.75" customHeight="1" x14ac:dyDescent="0.2">
      <c r="G1233" s="49"/>
    </row>
    <row r="1234" spans="7:7" ht="12.75" customHeight="1" x14ac:dyDescent="0.2">
      <c r="G1234" s="49"/>
    </row>
    <row r="1235" spans="7:7" ht="12.75" customHeight="1" x14ac:dyDescent="0.2">
      <c r="G1235" s="49"/>
    </row>
    <row r="1236" spans="7:7" ht="12.75" customHeight="1" x14ac:dyDescent="0.2">
      <c r="G1236" s="49"/>
    </row>
    <row r="1237" spans="7:7" ht="12.75" customHeight="1" x14ac:dyDescent="0.2">
      <c r="G1237" s="49"/>
    </row>
    <row r="1238" spans="7:7" ht="12.75" customHeight="1" x14ac:dyDescent="0.2">
      <c r="G1238" s="49"/>
    </row>
    <row r="1239" spans="7:7" ht="12.75" customHeight="1" x14ac:dyDescent="0.2">
      <c r="G1239" s="49"/>
    </row>
    <row r="1240" spans="7:7" ht="12.75" customHeight="1" x14ac:dyDescent="0.2">
      <c r="G1240" s="49"/>
    </row>
    <row r="1241" spans="7:7" ht="12.75" customHeight="1" x14ac:dyDescent="0.2">
      <c r="G1241" s="49"/>
    </row>
    <row r="1242" spans="7:7" ht="12.75" customHeight="1" x14ac:dyDescent="0.2">
      <c r="G1242" s="49"/>
    </row>
    <row r="1243" spans="7:7" ht="12.75" customHeight="1" x14ac:dyDescent="0.2">
      <c r="G1243" s="49"/>
    </row>
    <row r="1244" spans="7:7" ht="12.75" customHeight="1" x14ac:dyDescent="0.2">
      <c r="G1244" s="49"/>
    </row>
    <row r="1245" spans="7:7" ht="12.75" customHeight="1" x14ac:dyDescent="0.2">
      <c r="G1245" s="49"/>
    </row>
    <row r="1246" spans="7:7" ht="12.75" customHeight="1" x14ac:dyDescent="0.2">
      <c r="G1246" s="49"/>
    </row>
    <row r="1247" spans="7:7" ht="12.75" customHeight="1" x14ac:dyDescent="0.2">
      <c r="G1247" s="49"/>
    </row>
    <row r="1248" spans="7:7" ht="12.75" customHeight="1" x14ac:dyDescent="0.2">
      <c r="G1248" s="49"/>
    </row>
    <row r="1249" spans="7:7" ht="12.75" customHeight="1" x14ac:dyDescent="0.2">
      <c r="G1249" s="49"/>
    </row>
    <row r="1250" spans="7:7" ht="12.75" customHeight="1" x14ac:dyDescent="0.2">
      <c r="G1250" s="49"/>
    </row>
    <row r="1251" spans="7:7" ht="12.75" customHeight="1" x14ac:dyDescent="0.2">
      <c r="G1251" s="49"/>
    </row>
    <row r="1252" spans="7:7" ht="12.75" customHeight="1" x14ac:dyDescent="0.2">
      <c r="G1252" s="49"/>
    </row>
    <row r="1253" spans="7:7" ht="12.75" customHeight="1" x14ac:dyDescent="0.2">
      <c r="G1253" s="49"/>
    </row>
    <row r="1254" spans="7:7" ht="12.75" customHeight="1" x14ac:dyDescent="0.2">
      <c r="G1254" s="49"/>
    </row>
    <row r="1255" spans="7:7" ht="12.75" customHeight="1" x14ac:dyDescent="0.2">
      <c r="G1255" s="49"/>
    </row>
    <row r="1256" spans="7:7" ht="12.75" customHeight="1" x14ac:dyDescent="0.2">
      <c r="G1256" s="49"/>
    </row>
    <row r="1257" spans="7:7" ht="12.75" customHeight="1" x14ac:dyDescent="0.2">
      <c r="G1257" s="49"/>
    </row>
    <row r="1258" spans="7:7" ht="12.75" customHeight="1" x14ac:dyDescent="0.2">
      <c r="G1258" s="49"/>
    </row>
    <row r="1259" spans="7:7" ht="12.75" customHeight="1" x14ac:dyDescent="0.2">
      <c r="G1259" s="49"/>
    </row>
    <row r="1260" spans="7:7" ht="12.75" customHeight="1" x14ac:dyDescent="0.2">
      <c r="G1260" s="49"/>
    </row>
    <row r="1261" spans="7:7" ht="12.75" customHeight="1" x14ac:dyDescent="0.2">
      <c r="G1261" s="49"/>
    </row>
    <row r="1262" spans="7:7" ht="12.75" customHeight="1" x14ac:dyDescent="0.2">
      <c r="G1262" s="49"/>
    </row>
    <row r="1263" spans="7:7" ht="12.75" customHeight="1" x14ac:dyDescent="0.2">
      <c r="G1263" s="49"/>
    </row>
    <row r="1264" spans="7:7" ht="12.75" customHeight="1" x14ac:dyDescent="0.2">
      <c r="G1264" s="49"/>
    </row>
    <row r="1265" spans="7:7" ht="12.75" customHeight="1" x14ac:dyDescent="0.2">
      <c r="G1265" s="49"/>
    </row>
    <row r="1266" spans="7:7" ht="12.75" customHeight="1" x14ac:dyDescent="0.2">
      <c r="G1266" s="49"/>
    </row>
    <row r="1267" spans="7:7" ht="12.75" customHeight="1" x14ac:dyDescent="0.2">
      <c r="G1267" s="49"/>
    </row>
    <row r="1268" spans="7:7" ht="12.75" customHeight="1" x14ac:dyDescent="0.2">
      <c r="G1268" s="49"/>
    </row>
    <row r="1269" spans="7:7" ht="12.75" customHeight="1" x14ac:dyDescent="0.2">
      <c r="G1269" s="49"/>
    </row>
    <row r="1270" spans="7:7" ht="12.75" customHeight="1" x14ac:dyDescent="0.2">
      <c r="G1270" s="49"/>
    </row>
    <row r="1271" spans="7:7" ht="12.75" customHeight="1" x14ac:dyDescent="0.2">
      <c r="G1271" s="49"/>
    </row>
    <row r="1272" spans="7:7" ht="12.75" customHeight="1" x14ac:dyDescent="0.2">
      <c r="G1272" s="49"/>
    </row>
    <row r="1273" spans="7:7" ht="12.75" customHeight="1" x14ac:dyDescent="0.2">
      <c r="G1273" s="49"/>
    </row>
    <row r="1274" spans="7:7" ht="12.75" customHeight="1" x14ac:dyDescent="0.2">
      <c r="G1274" s="49"/>
    </row>
    <row r="1275" spans="7:7" ht="12.75" customHeight="1" x14ac:dyDescent="0.2">
      <c r="G1275" s="49"/>
    </row>
    <row r="1276" spans="7:7" ht="12.75" customHeight="1" x14ac:dyDescent="0.2">
      <c r="G1276" s="49"/>
    </row>
    <row r="1277" spans="7:7" ht="12.75" customHeight="1" x14ac:dyDescent="0.2">
      <c r="G1277" s="49"/>
    </row>
    <row r="1278" spans="7:7" ht="12.75" customHeight="1" x14ac:dyDescent="0.2">
      <c r="G1278" s="49"/>
    </row>
    <row r="1279" spans="7:7" ht="12.75" customHeight="1" x14ac:dyDescent="0.2">
      <c r="G1279" s="49"/>
    </row>
    <row r="1280" spans="7:7" ht="12.75" customHeight="1" x14ac:dyDescent="0.2">
      <c r="G1280" s="49"/>
    </row>
    <row r="1281" spans="7:7" ht="12.75" customHeight="1" x14ac:dyDescent="0.2">
      <c r="G1281" s="49"/>
    </row>
    <row r="1282" spans="7:7" ht="12.75" customHeight="1" x14ac:dyDescent="0.2">
      <c r="G1282" s="49"/>
    </row>
    <row r="1283" spans="7:7" ht="12.75" customHeight="1" x14ac:dyDescent="0.2">
      <c r="G1283" s="49"/>
    </row>
    <row r="1284" spans="7:7" ht="12.75" customHeight="1" x14ac:dyDescent="0.2">
      <c r="G1284" s="49"/>
    </row>
    <row r="1285" spans="7:7" ht="12.75" customHeight="1" x14ac:dyDescent="0.2">
      <c r="G1285" s="49"/>
    </row>
    <row r="1286" spans="7:7" ht="12.75" customHeight="1" x14ac:dyDescent="0.2">
      <c r="G1286" s="49"/>
    </row>
    <row r="1287" spans="7:7" ht="12.75" customHeight="1" x14ac:dyDescent="0.2">
      <c r="G1287" s="49"/>
    </row>
    <row r="1288" spans="7:7" ht="12.75" customHeight="1" x14ac:dyDescent="0.2">
      <c r="G1288" s="49"/>
    </row>
    <row r="1289" spans="7:7" ht="12.75" customHeight="1" x14ac:dyDescent="0.2">
      <c r="G1289" s="49"/>
    </row>
    <row r="1290" spans="7:7" ht="12.75" customHeight="1" x14ac:dyDescent="0.2">
      <c r="G1290" s="49"/>
    </row>
    <row r="1291" spans="7:7" ht="12.75" customHeight="1" x14ac:dyDescent="0.2">
      <c r="G1291" s="49"/>
    </row>
    <row r="1292" spans="7:7" ht="12.75" customHeight="1" x14ac:dyDescent="0.2">
      <c r="G1292" s="49"/>
    </row>
    <row r="1293" spans="7:7" ht="12.75" customHeight="1" x14ac:dyDescent="0.2">
      <c r="G1293" s="49"/>
    </row>
    <row r="1294" spans="7:7" ht="12.75" customHeight="1" x14ac:dyDescent="0.2">
      <c r="G1294" s="49"/>
    </row>
    <row r="1295" spans="7:7" ht="12.75" customHeight="1" x14ac:dyDescent="0.2">
      <c r="G1295" s="49"/>
    </row>
    <row r="1296" spans="7:7" ht="12.75" customHeight="1" x14ac:dyDescent="0.2">
      <c r="G1296" s="49"/>
    </row>
    <row r="1297" spans="7:7" ht="12.75" customHeight="1" x14ac:dyDescent="0.2">
      <c r="G1297" s="49"/>
    </row>
    <row r="1298" spans="7:7" ht="12.75" customHeight="1" x14ac:dyDescent="0.2">
      <c r="G1298" s="49"/>
    </row>
    <row r="1299" spans="7:7" ht="12.75" customHeight="1" x14ac:dyDescent="0.2">
      <c r="G1299" s="49"/>
    </row>
    <row r="1300" spans="7:7" ht="12.75" customHeight="1" x14ac:dyDescent="0.2">
      <c r="G1300" s="49"/>
    </row>
    <row r="1301" spans="7:7" ht="12.75" customHeight="1" x14ac:dyDescent="0.2">
      <c r="G1301" s="49"/>
    </row>
    <row r="1302" spans="7:7" ht="12.75" customHeight="1" x14ac:dyDescent="0.2">
      <c r="G1302" s="49"/>
    </row>
    <row r="1303" spans="7:7" ht="12.75" customHeight="1" x14ac:dyDescent="0.2">
      <c r="G1303" s="49"/>
    </row>
    <row r="1304" spans="7:7" ht="12.75" customHeight="1" x14ac:dyDescent="0.2">
      <c r="G1304" s="49"/>
    </row>
    <row r="1305" spans="7:7" ht="12.75" customHeight="1" x14ac:dyDescent="0.2">
      <c r="G1305" s="49"/>
    </row>
    <row r="1306" spans="7:7" ht="12.75" customHeight="1" x14ac:dyDescent="0.2">
      <c r="G1306" s="49"/>
    </row>
    <row r="1307" spans="7:7" ht="12.75" customHeight="1" x14ac:dyDescent="0.2">
      <c r="G1307" s="49"/>
    </row>
    <row r="1308" spans="7:7" ht="12.75" customHeight="1" x14ac:dyDescent="0.2">
      <c r="G1308" s="49"/>
    </row>
    <row r="1309" spans="7:7" ht="12.75" customHeight="1" x14ac:dyDescent="0.2">
      <c r="G1309" s="49"/>
    </row>
    <row r="1310" spans="7:7" ht="12.75" customHeight="1" x14ac:dyDescent="0.2">
      <c r="G1310" s="49"/>
    </row>
    <row r="1311" spans="7:7" ht="12.75" customHeight="1" x14ac:dyDescent="0.2">
      <c r="G1311" s="49"/>
    </row>
    <row r="1312" spans="7:7" ht="12.75" customHeight="1" x14ac:dyDescent="0.2">
      <c r="G1312" s="49"/>
    </row>
    <row r="1313" spans="7:7" ht="12.75" customHeight="1" x14ac:dyDescent="0.2">
      <c r="G1313" s="49"/>
    </row>
    <row r="1314" spans="7:7" ht="12.75" customHeight="1" x14ac:dyDescent="0.2">
      <c r="G1314" s="49"/>
    </row>
    <row r="1315" spans="7:7" ht="12.75" customHeight="1" x14ac:dyDescent="0.2">
      <c r="G1315" s="49"/>
    </row>
    <row r="1316" spans="7:7" ht="12.75" customHeight="1" x14ac:dyDescent="0.2">
      <c r="G1316" s="49"/>
    </row>
    <row r="1317" spans="7:7" ht="12.75" customHeight="1" x14ac:dyDescent="0.2">
      <c r="G1317" s="49"/>
    </row>
    <row r="1318" spans="7:7" ht="12.75" customHeight="1" x14ac:dyDescent="0.2">
      <c r="G1318" s="49"/>
    </row>
    <row r="1319" spans="7:7" ht="12.75" customHeight="1" x14ac:dyDescent="0.2">
      <c r="G1319" s="49"/>
    </row>
    <row r="1320" spans="7:7" ht="12.75" customHeight="1" x14ac:dyDescent="0.2">
      <c r="G1320" s="49"/>
    </row>
    <row r="1321" spans="7:7" ht="12.75" customHeight="1" x14ac:dyDescent="0.2">
      <c r="G1321" s="49"/>
    </row>
    <row r="1322" spans="7:7" ht="12.75" customHeight="1" x14ac:dyDescent="0.2">
      <c r="G1322" s="49"/>
    </row>
    <row r="1323" spans="7:7" ht="12.75" customHeight="1" x14ac:dyDescent="0.2">
      <c r="G1323" s="49"/>
    </row>
    <row r="1324" spans="7:7" ht="12.75" customHeight="1" x14ac:dyDescent="0.2">
      <c r="G1324" s="49"/>
    </row>
    <row r="1325" spans="7:7" ht="12.75" customHeight="1" x14ac:dyDescent="0.2">
      <c r="G1325" s="49"/>
    </row>
    <row r="1326" spans="7:7" ht="12.75" customHeight="1" x14ac:dyDescent="0.2">
      <c r="G1326" s="49"/>
    </row>
    <row r="1327" spans="7:7" ht="12.75" customHeight="1" x14ac:dyDescent="0.2">
      <c r="G1327" s="49"/>
    </row>
    <row r="1328" spans="7:7" ht="12.75" customHeight="1" x14ac:dyDescent="0.2">
      <c r="G1328" s="49"/>
    </row>
    <row r="1329" spans="7:7" ht="12.75" customHeight="1" x14ac:dyDescent="0.2">
      <c r="G1329" s="49"/>
    </row>
    <row r="1330" spans="7:7" ht="12.75" customHeight="1" x14ac:dyDescent="0.2">
      <c r="G1330" s="49"/>
    </row>
    <row r="1331" spans="7:7" ht="12.75" customHeight="1" x14ac:dyDescent="0.2">
      <c r="G1331" s="49"/>
    </row>
    <row r="1332" spans="7:7" ht="12.75" customHeight="1" x14ac:dyDescent="0.2">
      <c r="G1332" s="49"/>
    </row>
    <row r="1333" spans="7:7" ht="12.75" customHeight="1" x14ac:dyDescent="0.2">
      <c r="G1333" s="49"/>
    </row>
    <row r="1334" spans="7:7" ht="12.75" customHeight="1" x14ac:dyDescent="0.2">
      <c r="G1334" s="49"/>
    </row>
    <row r="1335" spans="7:7" ht="12.75" customHeight="1" x14ac:dyDescent="0.2">
      <c r="G1335" s="49"/>
    </row>
    <row r="1336" spans="7:7" ht="12.75" customHeight="1" x14ac:dyDescent="0.2">
      <c r="G1336" s="49"/>
    </row>
    <row r="1337" spans="7:7" ht="12.75" customHeight="1" x14ac:dyDescent="0.2">
      <c r="G1337" s="49"/>
    </row>
    <row r="1338" spans="7:7" ht="12.75" customHeight="1" x14ac:dyDescent="0.2">
      <c r="G1338" s="49"/>
    </row>
    <row r="1339" spans="7:7" ht="12.75" customHeight="1" x14ac:dyDescent="0.2">
      <c r="G1339" s="49"/>
    </row>
    <row r="1340" spans="7:7" ht="12.75" customHeight="1" x14ac:dyDescent="0.2">
      <c r="G1340" s="49"/>
    </row>
    <row r="1341" spans="7:7" ht="12.75" customHeight="1" x14ac:dyDescent="0.2">
      <c r="G1341" s="49"/>
    </row>
    <row r="1342" spans="7:7" ht="12.75" customHeight="1" x14ac:dyDescent="0.2">
      <c r="G1342" s="49"/>
    </row>
    <row r="1343" spans="7:7" ht="12.75" customHeight="1" x14ac:dyDescent="0.2">
      <c r="G1343" s="49"/>
    </row>
    <row r="1344" spans="7:7" ht="12.75" customHeight="1" x14ac:dyDescent="0.2">
      <c r="G1344" s="49"/>
    </row>
    <row r="1345" spans="7:7" ht="12.75" customHeight="1" x14ac:dyDescent="0.2">
      <c r="G1345" s="49"/>
    </row>
    <row r="1346" spans="7:7" ht="12.75" customHeight="1" x14ac:dyDescent="0.2">
      <c r="G1346" s="49"/>
    </row>
    <row r="1347" spans="7:7" ht="12.75" customHeight="1" x14ac:dyDescent="0.2">
      <c r="G1347" s="49"/>
    </row>
    <row r="1348" spans="7:7" ht="12.75" customHeight="1" x14ac:dyDescent="0.2">
      <c r="G1348" s="49"/>
    </row>
    <row r="1349" spans="7:7" ht="12.75" customHeight="1" x14ac:dyDescent="0.2">
      <c r="G1349" s="49"/>
    </row>
    <row r="1350" spans="7:7" ht="12.75" customHeight="1" x14ac:dyDescent="0.2">
      <c r="G1350" s="49"/>
    </row>
    <row r="1351" spans="7:7" ht="12.75" customHeight="1" x14ac:dyDescent="0.2">
      <c r="G1351" s="49"/>
    </row>
    <row r="1352" spans="7:7" ht="12.75" customHeight="1" x14ac:dyDescent="0.2">
      <c r="G1352" s="49"/>
    </row>
    <row r="1353" spans="7:7" ht="12.75" customHeight="1" x14ac:dyDescent="0.2">
      <c r="G1353" s="49"/>
    </row>
    <row r="1354" spans="7:7" ht="12.75" customHeight="1" x14ac:dyDescent="0.2">
      <c r="G1354" s="49"/>
    </row>
    <row r="1355" spans="7:7" ht="12.75" customHeight="1" x14ac:dyDescent="0.2">
      <c r="G1355" s="49"/>
    </row>
    <row r="1356" spans="7:7" ht="12.75" customHeight="1" x14ac:dyDescent="0.2">
      <c r="G1356" s="49"/>
    </row>
    <row r="1357" spans="7:7" ht="12.75" customHeight="1" x14ac:dyDescent="0.2">
      <c r="G1357" s="49"/>
    </row>
    <row r="1358" spans="7:7" ht="12.75" customHeight="1" x14ac:dyDescent="0.2">
      <c r="G1358" s="49"/>
    </row>
    <row r="1359" spans="7:7" ht="12.75" customHeight="1" x14ac:dyDescent="0.2">
      <c r="G1359" s="49"/>
    </row>
    <row r="1360" spans="7:7" ht="12.75" customHeight="1" x14ac:dyDescent="0.2">
      <c r="G1360" s="49"/>
    </row>
    <row r="1361" spans="7:7" ht="12.75" customHeight="1" x14ac:dyDescent="0.2">
      <c r="G1361" s="49"/>
    </row>
    <row r="1362" spans="7:7" ht="12.75" customHeight="1" x14ac:dyDescent="0.2">
      <c r="G1362" s="49"/>
    </row>
    <row r="1363" spans="7:7" ht="12.75" customHeight="1" x14ac:dyDescent="0.2">
      <c r="G1363" s="49"/>
    </row>
    <row r="1364" spans="7:7" ht="12.75" customHeight="1" x14ac:dyDescent="0.2">
      <c r="G1364" s="49"/>
    </row>
    <row r="1365" spans="7:7" ht="12.75" customHeight="1" x14ac:dyDescent="0.2">
      <c r="G1365" s="49"/>
    </row>
    <row r="1366" spans="7:7" ht="12.75" customHeight="1" x14ac:dyDescent="0.2">
      <c r="G1366" s="49"/>
    </row>
    <row r="1367" spans="7:7" ht="12.75" customHeight="1" x14ac:dyDescent="0.2">
      <c r="G1367" s="49"/>
    </row>
    <row r="1368" spans="7:7" ht="12.75" customHeight="1" x14ac:dyDescent="0.2">
      <c r="G1368" s="49"/>
    </row>
    <row r="1369" spans="7:7" ht="12.75" customHeight="1" x14ac:dyDescent="0.2">
      <c r="G1369" s="49"/>
    </row>
    <row r="1370" spans="7:7" ht="12.75" customHeight="1" x14ac:dyDescent="0.2">
      <c r="G1370" s="49"/>
    </row>
    <row r="1371" spans="7:7" ht="12.75" customHeight="1" x14ac:dyDescent="0.2">
      <c r="G1371" s="49"/>
    </row>
    <row r="1372" spans="7:7" ht="12.75" customHeight="1" x14ac:dyDescent="0.2">
      <c r="G1372" s="49"/>
    </row>
    <row r="1373" spans="7:7" ht="12.75" customHeight="1" x14ac:dyDescent="0.2">
      <c r="G1373" s="49"/>
    </row>
    <row r="1374" spans="7:7" ht="12.75" customHeight="1" x14ac:dyDescent="0.2">
      <c r="G1374" s="49"/>
    </row>
    <row r="1375" spans="7:7" ht="12.75" customHeight="1" x14ac:dyDescent="0.2">
      <c r="G1375" s="49"/>
    </row>
    <row r="1376" spans="7:7" ht="12.75" customHeight="1" x14ac:dyDescent="0.2">
      <c r="G1376" s="49"/>
    </row>
    <row r="1377" spans="7:7" ht="12.75" customHeight="1" x14ac:dyDescent="0.2">
      <c r="G1377" s="49"/>
    </row>
    <row r="1378" spans="7:7" ht="12.75" customHeight="1" x14ac:dyDescent="0.2">
      <c r="G1378" s="49"/>
    </row>
    <row r="1379" spans="7:7" ht="12.75" customHeight="1" x14ac:dyDescent="0.2">
      <c r="G1379" s="49"/>
    </row>
    <row r="1380" spans="7:7" ht="12.75" customHeight="1" x14ac:dyDescent="0.2">
      <c r="G1380" s="49"/>
    </row>
    <row r="1381" spans="7:7" ht="12.75" customHeight="1" x14ac:dyDescent="0.2">
      <c r="G1381" s="49"/>
    </row>
    <row r="1382" spans="7:7" ht="12.75" customHeight="1" x14ac:dyDescent="0.2">
      <c r="G1382" s="49"/>
    </row>
    <row r="1383" spans="7:7" ht="12.75" customHeight="1" x14ac:dyDescent="0.2">
      <c r="G1383" s="49"/>
    </row>
    <row r="1384" spans="7:7" ht="12.75" customHeight="1" x14ac:dyDescent="0.2">
      <c r="G1384" s="49"/>
    </row>
    <row r="1385" spans="7:7" ht="12.75" customHeight="1" x14ac:dyDescent="0.2">
      <c r="G1385" s="49"/>
    </row>
    <row r="1386" spans="7:7" ht="12.75" customHeight="1" x14ac:dyDescent="0.2">
      <c r="G1386" s="49"/>
    </row>
    <row r="1387" spans="7:7" ht="12.75" customHeight="1" x14ac:dyDescent="0.2">
      <c r="G1387" s="49"/>
    </row>
    <row r="1388" spans="7:7" ht="12.75" customHeight="1" x14ac:dyDescent="0.2">
      <c r="G1388" s="49"/>
    </row>
    <row r="1389" spans="7:7" ht="12.75" customHeight="1" x14ac:dyDescent="0.2">
      <c r="G1389" s="49"/>
    </row>
    <row r="1390" spans="7:7" ht="12.75" customHeight="1" x14ac:dyDescent="0.2">
      <c r="G1390" s="49"/>
    </row>
    <row r="1391" spans="7:7" ht="12.75" customHeight="1" x14ac:dyDescent="0.2">
      <c r="G1391" s="49"/>
    </row>
    <row r="1392" spans="7:7" ht="12.75" customHeight="1" x14ac:dyDescent="0.2">
      <c r="G1392" s="49"/>
    </row>
    <row r="1393" spans="7:7" ht="12.75" customHeight="1" x14ac:dyDescent="0.2">
      <c r="G1393" s="49"/>
    </row>
    <row r="1394" spans="7:7" ht="12.75" customHeight="1" x14ac:dyDescent="0.2">
      <c r="G1394" s="49"/>
    </row>
    <row r="1395" spans="7:7" ht="12.75" customHeight="1" x14ac:dyDescent="0.2">
      <c r="G1395" s="49"/>
    </row>
    <row r="1396" spans="7:7" ht="12.75" customHeight="1" x14ac:dyDescent="0.2">
      <c r="G1396" s="49"/>
    </row>
    <row r="1397" spans="7:7" ht="12.75" customHeight="1" x14ac:dyDescent="0.2">
      <c r="G1397" s="49"/>
    </row>
    <row r="1398" spans="7:7" ht="12.75" customHeight="1" x14ac:dyDescent="0.2">
      <c r="G1398" s="49"/>
    </row>
    <row r="1399" spans="7:7" ht="12.75" customHeight="1" x14ac:dyDescent="0.2">
      <c r="G1399" s="49"/>
    </row>
    <row r="1400" spans="7:7" ht="12.75" customHeight="1" x14ac:dyDescent="0.2">
      <c r="G1400" s="49"/>
    </row>
    <row r="1401" spans="7:7" ht="12.75" customHeight="1" x14ac:dyDescent="0.2">
      <c r="G1401" s="49"/>
    </row>
    <row r="1402" spans="7:7" ht="12.75" customHeight="1" x14ac:dyDescent="0.2">
      <c r="G1402" s="49"/>
    </row>
    <row r="1403" spans="7:7" ht="12.75" customHeight="1" x14ac:dyDescent="0.2">
      <c r="G1403" s="49"/>
    </row>
    <row r="1404" spans="7:7" ht="12.75" customHeight="1" x14ac:dyDescent="0.2">
      <c r="G1404" s="49"/>
    </row>
    <row r="1405" spans="7:7" ht="12.75" customHeight="1" x14ac:dyDescent="0.2">
      <c r="G1405" s="49"/>
    </row>
    <row r="1406" spans="7:7" ht="12.75" customHeight="1" x14ac:dyDescent="0.2">
      <c r="G1406" s="49"/>
    </row>
    <row r="1407" spans="7:7" ht="12.75" customHeight="1" x14ac:dyDescent="0.2">
      <c r="G1407" s="49"/>
    </row>
    <row r="1408" spans="7:7" ht="12.75" customHeight="1" x14ac:dyDescent="0.2">
      <c r="G1408" s="49"/>
    </row>
    <row r="1409" spans="7:7" ht="12.75" customHeight="1" x14ac:dyDescent="0.2">
      <c r="G1409" s="49"/>
    </row>
    <row r="1410" spans="7:7" ht="12.75" customHeight="1" x14ac:dyDescent="0.2">
      <c r="G1410" s="49"/>
    </row>
    <row r="1411" spans="7:7" ht="12.75" customHeight="1" x14ac:dyDescent="0.2">
      <c r="G1411" s="49"/>
    </row>
    <row r="1412" spans="7:7" ht="12.75" customHeight="1" x14ac:dyDescent="0.2">
      <c r="G1412" s="49"/>
    </row>
    <row r="1413" spans="7:7" ht="12.75" customHeight="1" x14ac:dyDescent="0.2">
      <c r="G1413" s="49"/>
    </row>
    <row r="1414" spans="7:7" ht="12.75" customHeight="1" x14ac:dyDescent="0.2">
      <c r="G1414" s="49"/>
    </row>
    <row r="1415" spans="7:7" ht="12.75" customHeight="1" x14ac:dyDescent="0.2">
      <c r="G1415" s="49"/>
    </row>
    <row r="1416" spans="7:7" ht="12.75" customHeight="1" x14ac:dyDescent="0.2">
      <c r="G1416" s="49"/>
    </row>
    <row r="1417" spans="7:7" ht="12.75" customHeight="1" x14ac:dyDescent="0.2">
      <c r="G1417" s="49"/>
    </row>
    <row r="1418" spans="7:7" ht="12.75" customHeight="1" x14ac:dyDescent="0.2">
      <c r="G1418" s="49"/>
    </row>
    <row r="1419" spans="7:7" ht="12.75" customHeight="1" x14ac:dyDescent="0.2">
      <c r="G1419" s="49"/>
    </row>
    <row r="1420" spans="7:7" ht="12.75" customHeight="1" x14ac:dyDescent="0.2">
      <c r="G1420" s="49"/>
    </row>
    <row r="1421" spans="7:7" ht="12.75" customHeight="1" x14ac:dyDescent="0.2">
      <c r="G1421" s="49"/>
    </row>
    <row r="1422" spans="7:7" ht="12.75" customHeight="1" x14ac:dyDescent="0.2">
      <c r="G1422" s="49"/>
    </row>
    <row r="1423" spans="7:7" ht="12.75" customHeight="1" x14ac:dyDescent="0.2">
      <c r="G1423" s="49"/>
    </row>
    <row r="1424" spans="7:7" ht="12.75" customHeight="1" x14ac:dyDescent="0.2">
      <c r="G1424" s="49"/>
    </row>
    <row r="1425" spans="7:7" ht="12.75" customHeight="1" x14ac:dyDescent="0.2">
      <c r="G1425" s="49"/>
    </row>
    <row r="1426" spans="7:7" ht="12.75" customHeight="1" x14ac:dyDescent="0.2">
      <c r="G1426" s="49"/>
    </row>
    <row r="1427" spans="7:7" ht="12.75" customHeight="1" x14ac:dyDescent="0.2">
      <c r="G1427" s="49"/>
    </row>
    <row r="1428" spans="7:7" ht="12.75" customHeight="1" x14ac:dyDescent="0.2">
      <c r="G1428" s="49"/>
    </row>
    <row r="1429" spans="7:7" ht="12.75" customHeight="1" x14ac:dyDescent="0.2">
      <c r="G1429" s="49"/>
    </row>
    <row r="1430" spans="7:7" ht="12.75" customHeight="1" x14ac:dyDescent="0.2">
      <c r="G1430" s="49"/>
    </row>
    <row r="1431" spans="7:7" ht="12.75" customHeight="1" x14ac:dyDescent="0.2">
      <c r="G1431" s="49"/>
    </row>
    <row r="1432" spans="7:7" ht="12.75" customHeight="1" x14ac:dyDescent="0.2">
      <c r="G1432" s="49"/>
    </row>
    <row r="1433" spans="7:7" ht="12.75" customHeight="1" x14ac:dyDescent="0.2">
      <c r="G1433" s="49"/>
    </row>
    <row r="1434" spans="7:7" ht="12.75" customHeight="1" x14ac:dyDescent="0.2">
      <c r="G1434" s="49"/>
    </row>
    <row r="1435" spans="7:7" ht="12.75" customHeight="1" x14ac:dyDescent="0.2">
      <c r="G1435" s="49"/>
    </row>
    <row r="1436" spans="7:7" ht="12.75" customHeight="1" x14ac:dyDescent="0.2">
      <c r="G1436" s="49"/>
    </row>
    <row r="1437" spans="7:7" ht="12.75" customHeight="1" x14ac:dyDescent="0.2">
      <c r="G1437" s="49"/>
    </row>
    <row r="1438" spans="7:7" ht="12.75" customHeight="1" x14ac:dyDescent="0.2">
      <c r="G1438" s="49"/>
    </row>
    <row r="1439" spans="7:7" ht="12.75" customHeight="1" x14ac:dyDescent="0.2">
      <c r="G1439" s="49"/>
    </row>
    <row r="1440" spans="7:7" ht="12.75" customHeight="1" x14ac:dyDescent="0.2">
      <c r="G1440" s="49"/>
    </row>
    <row r="1441" spans="7:7" ht="12.75" customHeight="1" x14ac:dyDescent="0.2">
      <c r="G1441" s="49"/>
    </row>
    <row r="1442" spans="7:7" ht="12.75" customHeight="1" x14ac:dyDescent="0.2">
      <c r="G1442" s="49"/>
    </row>
    <row r="1443" spans="7:7" ht="12.75" customHeight="1" x14ac:dyDescent="0.2">
      <c r="G1443" s="49"/>
    </row>
    <row r="1444" spans="7:7" ht="12.75" customHeight="1" x14ac:dyDescent="0.2">
      <c r="G1444" s="49"/>
    </row>
    <row r="1445" spans="7:7" ht="12.75" customHeight="1" x14ac:dyDescent="0.2">
      <c r="G1445" s="49"/>
    </row>
    <row r="1446" spans="7:7" ht="12.75" customHeight="1" x14ac:dyDescent="0.2">
      <c r="G1446" s="49"/>
    </row>
    <row r="1447" spans="7:7" ht="12.75" customHeight="1" x14ac:dyDescent="0.2">
      <c r="G1447" s="49"/>
    </row>
    <row r="1448" spans="7:7" ht="12.75" customHeight="1" x14ac:dyDescent="0.2">
      <c r="G1448" s="49"/>
    </row>
    <row r="1449" spans="7:7" ht="12.75" customHeight="1" x14ac:dyDescent="0.2">
      <c r="G1449" s="49"/>
    </row>
    <row r="1450" spans="7:7" ht="12.75" customHeight="1" x14ac:dyDescent="0.2">
      <c r="G1450" s="49"/>
    </row>
    <row r="1451" spans="7:7" ht="12.75" customHeight="1" x14ac:dyDescent="0.2">
      <c r="G1451" s="49"/>
    </row>
    <row r="1452" spans="7:7" ht="12.75" customHeight="1" x14ac:dyDescent="0.2">
      <c r="G1452" s="49"/>
    </row>
    <row r="1453" spans="7:7" ht="12.75" customHeight="1" x14ac:dyDescent="0.2">
      <c r="G1453" s="49"/>
    </row>
    <row r="1454" spans="7:7" ht="12.75" customHeight="1" x14ac:dyDescent="0.2">
      <c r="G1454" s="49"/>
    </row>
    <row r="1455" spans="7:7" ht="12.75" customHeight="1" x14ac:dyDescent="0.2">
      <c r="G1455" s="49"/>
    </row>
    <row r="1456" spans="7:7" ht="12.75" customHeight="1" x14ac:dyDescent="0.2">
      <c r="G1456" s="49"/>
    </row>
    <row r="1457" spans="7:7" ht="12.75" customHeight="1" x14ac:dyDescent="0.2">
      <c r="G1457" s="49"/>
    </row>
    <row r="1458" spans="7:7" ht="12.75" customHeight="1" x14ac:dyDescent="0.2">
      <c r="G1458" s="49"/>
    </row>
    <row r="1459" spans="7:7" ht="12.75" customHeight="1" x14ac:dyDescent="0.2">
      <c r="G1459" s="49"/>
    </row>
  </sheetData>
  <sheetProtection algorithmName="SHA-512" hashValue="0tRLW9Oog58YtBJKJHws5a+gGV6AxPUp8JiqEMcy+E4ekaVYVC5gbhuR54QNQUOVDx3RgC0HCz4xEBNhL8nkpA==" saltValue="Vu7gyX/aZb5/S8COftA0Hg==" spinCount="100000"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31</vt:i4>
      </vt:variant>
    </vt:vector>
  </HeadingPairs>
  <TitlesOfParts>
    <vt:vector size="61" baseType="lpstr">
      <vt:lpstr>DIRECTIONS</vt:lpstr>
      <vt:lpstr>JANUARY</vt:lpstr>
      <vt:lpstr>JanRpt</vt:lpstr>
      <vt:lpstr>FEBRUARY</vt:lpstr>
      <vt:lpstr>FebRpt</vt:lpstr>
      <vt:lpstr>MARCH</vt:lpstr>
      <vt:lpstr>MarRpt</vt:lpstr>
      <vt:lpstr>1-qt TrstRpt</vt:lpstr>
      <vt:lpstr>APRIL</vt:lpstr>
      <vt:lpstr>AprRpt</vt:lpstr>
      <vt:lpstr>MAY</vt:lpstr>
      <vt:lpstr>MayRpt</vt:lpstr>
      <vt:lpstr>JUNE</vt:lpstr>
      <vt:lpstr>JunRpt</vt:lpstr>
      <vt:lpstr>2-qt TrstRpt</vt:lpstr>
      <vt:lpstr>JULY</vt:lpstr>
      <vt:lpstr>JulRpt</vt:lpstr>
      <vt:lpstr>AUGUST</vt:lpstr>
      <vt:lpstr>AugRpt</vt:lpstr>
      <vt:lpstr>SEPTEMBER</vt:lpstr>
      <vt:lpstr>SepRpt</vt:lpstr>
      <vt:lpstr>3-qt TrstRpt</vt:lpstr>
      <vt:lpstr>OCTOBER</vt:lpstr>
      <vt:lpstr>OctRpt</vt:lpstr>
      <vt:lpstr>NOVEMBER</vt:lpstr>
      <vt:lpstr>NovRpt</vt:lpstr>
      <vt:lpstr>DECEMBER</vt:lpstr>
      <vt:lpstr>DecRpt</vt:lpstr>
      <vt:lpstr>4-qt TrstRpt</vt:lpstr>
      <vt:lpstr>AR251C</vt:lpstr>
      <vt:lpstr>'1-qt TrstRpt'!Print_Area</vt:lpstr>
      <vt:lpstr>'2-qt TrstRpt'!Print_Area</vt:lpstr>
      <vt:lpstr>'3-qt TrstRpt'!Print_Area</vt:lpstr>
      <vt:lpstr>'4-qt TrstRpt'!Print_Area</vt:lpstr>
      <vt:lpstr>APRIL!Print_Area</vt:lpstr>
      <vt:lpstr>AprRpt!Print_Area</vt:lpstr>
      <vt:lpstr>AR251C!Print_Area</vt:lpstr>
      <vt:lpstr>AugRpt!Print_Area</vt:lpstr>
      <vt:lpstr>AUGUST!Print_Area</vt:lpstr>
      <vt:lpstr>DECEMBER!Print_Area</vt:lpstr>
      <vt:lpstr>DecRpt!Print_Area</vt:lpstr>
      <vt:lpstr>FebRpt!Print_Area</vt:lpstr>
      <vt:lpstr>FEBRUARY!Print_Area</vt:lpstr>
      <vt:lpstr>JanRpt!Print_Area</vt:lpstr>
      <vt:lpstr>JANUARY!Print_Area</vt:lpstr>
      <vt:lpstr>JulRpt!Print_Area</vt:lpstr>
      <vt:lpstr>JULY!Print_Area</vt:lpstr>
      <vt:lpstr>JUNE!Print_Area</vt:lpstr>
      <vt:lpstr>JunRpt!Print_Area</vt:lpstr>
      <vt:lpstr>MARCH!Print_Area</vt:lpstr>
      <vt:lpstr>MarRpt!Print_Area</vt:lpstr>
      <vt:lpstr>MAY!Print_Area</vt:lpstr>
      <vt:lpstr>MayRpt!Print_Area</vt:lpstr>
      <vt:lpstr>NOVEMBER!Print_Area</vt:lpstr>
      <vt:lpstr>NovRpt!Print_Area</vt:lpstr>
      <vt:lpstr>OCTOBER!Print_Area</vt:lpstr>
      <vt:lpstr>OctRpt!Print_Area</vt:lpstr>
      <vt:lpstr>SepRpt!Print_Area</vt:lpstr>
      <vt:lpstr>SEPTEMBER!Print_Area</vt:lpstr>
      <vt:lpstr>AR251C!Print_Titles</vt:lpstr>
      <vt:lpstr>DIRECTIONS!Print_Titles</vt:lpstr>
    </vt:vector>
  </TitlesOfParts>
  <Company>Preferred Organization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BBailey</dc:creator>
  <cp:lastModifiedBy>Betty Bailey</cp:lastModifiedBy>
  <cp:lastPrinted>2020-06-16T15:21:45Z</cp:lastPrinted>
  <dcterms:created xsi:type="dcterms:W3CDTF">2000-04-04T04:28:46Z</dcterms:created>
  <dcterms:modified xsi:type="dcterms:W3CDTF">2020-06-16T20:54:20Z</dcterms:modified>
</cp:coreProperties>
</file>